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fileSharing readOnlyRecommended="1"/>
  <workbookPr/>
  <mc:AlternateContent xmlns:mc="http://schemas.openxmlformats.org/markup-compatibility/2006">
    <mc:Choice Requires="x15">
      <x15ac:absPath xmlns:x15ac="http://schemas.microsoft.com/office/spreadsheetml/2010/11/ac" url="C:\Users\stone.margaret\Desktop\Desktop\HLA '23\"/>
    </mc:Choice>
  </mc:AlternateContent>
  <xr:revisionPtr revIDLastSave="0" documentId="13_ncr:1_{1FFB1752-D4C1-4AE5-B922-9715C78E33DA}" xr6:coauthVersionLast="36" xr6:coauthVersionMax="47" xr10:uidLastSave="{00000000-0000-0000-0000-000000000000}"/>
  <bookViews>
    <workbookView xWindow="-120" yWindow="-120" windowWidth="29040" windowHeight="15720" activeTab="6" xr2:uid="{00000000-000D-0000-FFFF-FFFF00000000}"/>
  </bookViews>
  <sheets>
    <sheet name="1 - Summary " sheetId="2" r:id="rId1"/>
    <sheet name="2 - Effective Supply" sheetId="1" r:id="rId2"/>
    <sheet name="3 - Non-Effective Supply" sheetId="4" r:id="rId3"/>
    <sheet name="4- Completions" sheetId="3" r:id="rId4"/>
    <sheet name="Sheet2" sheetId="7" state="hidden" r:id="rId5"/>
    <sheet name="Sheet1" sheetId="6" state="hidden" r:id="rId6"/>
    <sheet name="5 - Deleted Sites" sheetId="5" r:id="rId7"/>
    <sheet name="UC" sheetId="12" state="hidden" r:id="rId8"/>
    <sheet name="consent" sheetId="13" state="hidden" r:id="rId9"/>
    <sheet name="no consent" sheetId="14" state="hidden" r:id="rId10"/>
  </sheets>
  <definedNames>
    <definedName name="_xlnm._FilterDatabase" localSheetId="1" hidden="1">'2 - Effective Supply'!$B$2:$AH$265</definedName>
    <definedName name="_xlnm.Print_Area" localSheetId="0">'1 - Summary '!$A$1:$U$22</definedName>
    <definedName name="_xlnm.Print_Area" localSheetId="1">'2 - Effective Supply'!$A$1:$AH$262</definedName>
    <definedName name="_xlnm.Print_Area" localSheetId="2">'3 - Non-Effective Supply'!$A$1:$R$155</definedName>
    <definedName name="_xlnm.Print_Area" localSheetId="3">'4- Completions'!$A$1:$AF$96</definedName>
    <definedName name="_xlnm.Print_Area" localSheetId="6">'5 - Deleted Sites'!$A$1:$N$83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4" i="4" l="1"/>
  <c r="E19" i="2" s="1"/>
  <c r="F13" i="2"/>
  <c r="F11" i="2"/>
  <c r="S62" i="12" l="1"/>
  <c r="T62" i="12"/>
  <c r="U62" i="12"/>
  <c r="V62" i="12"/>
  <c r="W62" i="12"/>
  <c r="X62" i="12"/>
  <c r="Y62" i="12"/>
  <c r="Z62" i="12"/>
  <c r="AA62" i="12"/>
  <c r="K11" i="2" s="1"/>
  <c r="AB62" i="12"/>
  <c r="L11" i="2" s="1"/>
  <c r="AC62" i="12"/>
  <c r="AD62" i="12"/>
  <c r="AE62" i="12"/>
  <c r="O11" i="2" s="1"/>
  <c r="AF62" i="12"/>
  <c r="P11" i="2" s="1"/>
  <c r="AG62" i="12"/>
  <c r="AH62" i="12"/>
  <c r="AI62" i="12"/>
  <c r="S11" i="2" s="1"/>
  <c r="AJ62" i="12"/>
  <c r="T11" i="2" s="1"/>
  <c r="AK62" i="12"/>
  <c r="R62" i="12"/>
  <c r="AK60" i="12"/>
  <c r="Y60" i="12"/>
  <c r="H13" i="2"/>
  <c r="G13" i="2"/>
  <c r="E13" i="2"/>
  <c r="K13" i="2"/>
  <c r="L13" i="2"/>
  <c r="M13" i="2"/>
  <c r="N13" i="2"/>
  <c r="O13" i="2"/>
  <c r="P13" i="2"/>
  <c r="Q13" i="2"/>
  <c r="R13" i="2"/>
  <c r="S13" i="2"/>
  <c r="T13" i="2"/>
  <c r="J13" i="2"/>
  <c r="H11" i="2"/>
  <c r="G11" i="2"/>
  <c r="E11" i="2"/>
  <c r="S39" i="14"/>
  <c r="T39" i="14"/>
  <c r="U39" i="14"/>
  <c r="V39" i="14"/>
  <c r="W39" i="14"/>
  <c r="X39" i="14"/>
  <c r="Y39" i="14"/>
  <c r="Z39" i="14"/>
  <c r="AA39" i="14"/>
  <c r="AB39" i="14"/>
  <c r="AC39" i="14"/>
  <c r="AD39" i="14"/>
  <c r="AE39" i="14"/>
  <c r="AF39" i="14"/>
  <c r="AG39" i="14"/>
  <c r="AH39" i="14"/>
  <c r="AI39" i="14"/>
  <c r="AJ39" i="14"/>
  <c r="R39" i="14"/>
  <c r="S111" i="13"/>
  <c r="T111" i="13"/>
  <c r="U111" i="13"/>
  <c r="F12" i="2" s="1"/>
  <c r="F17" i="2" s="1"/>
  <c r="V111" i="13"/>
  <c r="W111" i="13"/>
  <c r="X111" i="13"/>
  <c r="G12" i="2" s="1"/>
  <c r="Z111" i="13"/>
  <c r="J12" i="2" s="1"/>
  <c r="AA111" i="13"/>
  <c r="K12" i="2" s="1"/>
  <c r="AB111" i="13"/>
  <c r="L12" i="2" s="1"/>
  <c r="AC111" i="13"/>
  <c r="M12" i="2" s="1"/>
  <c r="AD111" i="13"/>
  <c r="N12" i="2" s="1"/>
  <c r="AF111" i="13"/>
  <c r="P12" i="2" s="1"/>
  <c r="AG111" i="13"/>
  <c r="Q12" i="2" s="1"/>
  <c r="AI111" i="13"/>
  <c r="S12" i="2" s="1"/>
  <c r="AJ111" i="13"/>
  <c r="T12" i="2" s="1"/>
  <c r="R111" i="13"/>
  <c r="E12" i="2" s="1"/>
  <c r="J11" i="2"/>
  <c r="M11" i="2"/>
  <c r="N11" i="2"/>
  <c r="Q11" i="2"/>
  <c r="R11" i="2"/>
  <c r="AK35" i="14"/>
  <c r="Y35" i="14"/>
  <c r="AK34" i="14"/>
  <c r="Y34" i="14"/>
  <c r="AK33" i="14"/>
  <c r="Y33" i="14"/>
  <c r="AK32" i="14"/>
  <c r="Y32" i="14"/>
  <c r="AK31" i="14"/>
  <c r="Y31" i="14"/>
  <c r="AK30" i="14"/>
  <c r="Y30" i="14"/>
  <c r="AE29" i="14"/>
  <c r="AK29" i="14" s="1"/>
  <c r="Y29" i="14"/>
  <c r="AK28" i="14"/>
  <c r="Y28" i="14"/>
  <c r="AK27" i="14"/>
  <c r="Y27" i="14"/>
  <c r="AK26" i="14"/>
  <c r="Y26" i="14"/>
  <c r="AK25" i="14"/>
  <c r="Y25" i="14"/>
  <c r="AK24" i="14"/>
  <c r="Y24" i="14"/>
  <c r="AK23" i="14"/>
  <c r="Y23" i="14"/>
  <c r="AK22" i="14"/>
  <c r="Y22" i="14"/>
  <c r="AK21" i="14"/>
  <c r="Y21" i="14"/>
  <c r="AK20" i="14"/>
  <c r="Y20" i="14"/>
  <c r="AK19" i="14"/>
  <c r="Y19" i="14"/>
  <c r="AK18" i="14"/>
  <c r="Y18" i="14"/>
  <c r="AK17" i="14"/>
  <c r="Y17" i="14"/>
  <c r="AK16" i="14"/>
  <c r="Y16" i="14"/>
  <c r="AK15" i="14"/>
  <c r="Y15" i="14"/>
  <c r="AE14" i="14"/>
  <c r="AK14" i="14" s="1"/>
  <c r="Y14" i="14"/>
  <c r="AK13" i="14"/>
  <c r="Y13" i="14"/>
  <c r="AK12" i="14"/>
  <c r="Y12" i="14"/>
  <c r="AK11" i="14"/>
  <c r="Y11" i="14"/>
  <c r="AK10" i="14"/>
  <c r="Y10" i="14"/>
  <c r="AK9" i="14"/>
  <c r="Y9" i="14"/>
  <c r="AK8" i="14"/>
  <c r="Y8" i="14"/>
  <c r="AK7" i="14"/>
  <c r="Y7" i="14"/>
  <c r="AK6" i="14"/>
  <c r="Y6" i="14"/>
  <c r="AE5" i="14"/>
  <c r="AK5" i="14" s="1"/>
  <c r="Y5" i="14"/>
  <c r="AK107" i="13"/>
  <c r="Y107" i="13"/>
  <c r="AE106" i="13"/>
  <c r="AK106" i="13" s="1"/>
  <c r="Y106" i="13"/>
  <c r="AK104" i="13"/>
  <c r="Y104" i="13"/>
  <c r="AK103" i="13"/>
  <c r="Y103" i="13"/>
  <c r="AK102" i="13"/>
  <c r="Y102" i="13"/>
  <c r="AK101" i="13"/>
  <c r="Y101" i="13"/>
  <c r="AK100" i="13"/>
  <c r="Y100" i="13"/>
  <c r="AK99" i="13"/>
  <c r="Y99" i="13"/>
  <c r="AK98" i="13"/>
  <c r="AK97" i="13"/>
  <c r="AK96" i="13"/>
  <c r="Y96" i="13"/>
  <c r="AK95" i="13"/>
  <c r="Y95" i="13"/>
  <c r="AK94" i="13"/>
  <c r="AE93" i="13"/>
  <c r="AK93" i="13" s="1"/>
  <c r="Y93" i="13"/>
  <c r="AE92" i="13"/>
  <c r="AK92" i="13" s="1"/>
  <c r="Y92" i="13"/>
  <c r="AK91" i="13"/>
  <c r="Y91" i="13"/>
  <c r="AK90" i="13"/>
  <c r="AE89" i="13"/>
  <c r="AK89" i="13" s="1"/>
  <c r="AK88" i="13"/>
  <c r="Y88" i="13"/>
  <c r="AK87" i="13"/>
  <c r="AK86" i="13"/>
  <c r="Y86" i="13"/>
  <c r="AE85" i="13"/>
  <c r="AK85" i="13" s="1"/>
  <c r="AK84" i="13"/>
  <c r="AE83" i="13"/>
  <c r="AK83" i="13" s="1"/>
  <c r="Y83" i="13"/>
  <c r="AE82" i="13"/>
  <c r="AK82" i="13" s="1"/>
  <c r="Y82" i="13"/>
  <c r="AE81" i="13"/>
  <c r="AK81" i="13" s="1"/>
  <c r="Y81" i="13"/>
  <c r="AE80" i="13"/>
  <c r="AK80" i="13" s="1"/>
  <c r="Y80" i="13"/>
  <c r="AE79" i="13"/>
  <c r="Y79" i="13"/>
  <c r="AK78" i="13"/>
  <c r="Y78" i="13"/>
  <c r="AK77" i="13"/>
  <c r="Y77" i="13"/>
  <c r="AK76" i="13"/>
  <c r="Y76" i="13"/>
  <c r="AK75" i="13"/>
  <c r="Y75" i="13"/>
  <c r="AK74" i="13"/>
  <c r="Y74" i="13"/>
  <c r="AE73" i="13"/>
  <c r="AK73" i="13" s="1"/>
  <c r="Y73" i="13"/>
  <c r="AE72" i="13"/>
  <c r="AK72" i="13" s="1"/>
  <c r="Y72" i="13"/>
  <c r="AE71" i="13"/>
  <c r="AK71" i="13" s="1"/>
  <c r="Y71" i="13"/>
  <c r="AK70" i="13"/>
  <c r="Y70" i="13"/>
  <c r="AE69" i="13"/>
  <c r="AK69" i="13" s="1"/>
  <c r="Y69" i="13"/>
  <c r="AK68" i="13"/>
  <c r="Y68" i="13"/>
  <c r="CQ67" i="13" a="1"/>
  <c r="CQ67" i="13" s="1"/>
  <c r="AK67" i="13"/>
  <c r="Y67" i="13"/>
  <c r="AE66" i="13"/>
  <c r="AK66" i="13" s="1"/>
  <c r="Y66" i="13"/>
  <c r="AK65" i="13"/>
  <c r="Y65" i="13"/>
  <c r="AK64" i="13"/>
  <c r="Y64" i="13"/>
  <c r="AK63" i="13"/>
  <c r="Y63" i="13"/>
  <c r="AK62" i="13"/>
  <c r="Y62" i="13"/>
  <c r="AK61" i="13"/>
  <c r="Y61" i="13"/>
  <c r="AK60" i="13"/>
  <c r="Y60" i="13"/>
  <c r="AK59" i="13"/>
  <c r="Y59" i="13"/>
  <c r="AK58" i="13"/>
  <c r="Y58" i="13"/>
  <c r="AK57" i="13"/>
  <c r="Y57" i="13"/>
  <c r="AK56" i="13"/>
  <c r="Y56" i="13"/>
  <c r="AK55" i="13"/>
  <c r="Y55" i="13"/>
  <c r="AK54" i="13"/>
  <c r="Y54" i="13"/>
  <c r="AK53" i="13"/>
  <c r="Y53" i="13"/>
  <c r="AK52" i="13"/>
  <c r="Y52" i="13"/>
  <c r="AK51" i="13"/>
  <c r="Y51" i="13"/>
  <c r="AK50" i="13"/>
  <c r="Y50" i="13"/>
  <c r="AK49" i="13"/>
  <c r="Y49" i="13"/>
  <c r="AK48" i="13"/>
  <c r="Y48" i="13"/>
  <c r="AK47" i="13"/>
  <c r="Y47" i="13"/>
  <c r="AK46" i="13"/>
  <c r="Y46" i="13"/>
  <c r="AK45" i="13"/>
  <c r="Y45" i="13"/>
  <c r="AK44" i="13"/>
  <c r="Y44" i="13"/>
  <c r="AK43" i="13"/>
  <c r="Y43" i="13"/>
  <c r="AK42" i="13"/>
  <c r="AK41" i="13"/>
  <c r="AK40" i="13"/>
  <c r="Y40" i="13"/>
  <c r="AK39" i="13"/>
  <c r="Y39" i="13"/>
  <c r="AK38" i="13"/>
  <c r="Y38" i="13"/>
  <c r="AK37" i="13"/>
  <c r="Y37" i="13"/>
  <c r="AK36" i="13"/>
  <c r="Y36" i="13"/>
  <c r="AK35" i="13"/>
  <c r="Y35" i="13"/>
  <c r="AK34" i="13"/>
  <c r="Y34" i="13"/>
  <c r="AK33" i="13"/>
  <c r="Y33" i="13"/>
  <c r="AK32" i="13"/>
  <c r="AK31" i="13"/>
  <c r="Y31" i="13"/>
  <c r="AK30" i="13"/>
  <c r="Y30" i="13"/>
  <c r="AK29" i="13"/>
  <c r="Y29" i="13"/>
  <c r="AK28" i="13"/>
  <c r="Y28" i="13"/>
  <c r="AK27" i="13"/>
  <c r="Y27" i="13"/>
  <c r="AK59" i="12"/>
  <c r="Y59" i="12"/>
  <c r="AK26" i="13"/>
  <c r="Y26" i="13"/>
  <c r="AK25" i="13"/>
  <c r="Y25" i="13"/>
  <c r="AK24" i="13"/>
  <c r="Y24" i="13"/>
  <c r="AK23" i="13"/>
  <c r="Y23" i="13"/>
  <c r="AK22" i="13"/>
  <c r="Y22" i="13"/>
  <c r="AK21" i="13"/>
  <c r="Y21" i="13"/>
  <c r="AK20" i="13"/>
  <c r="Y20" i="13"/>
  <c r="AK19" i="13"/>
  <c r="Y19" i="13"/>
  <c r="AK18" i="13"/>
  <c r="Y18" i="13"/>
  <c r="AK17" i="13"/>
  <c r="Y17" i="13"/>
  <c r="AK16" i="13"/>
  <c r="Y16" i="13"/>
  <c r="AK15" i="13"/>
  <c r="Y15" i="13"/>
  <c r="AK14" i="13"/>
  <c r="Y14" i="13"/>
  <c r="AK13" i="13"/>
  <c r="Y13" i="13"/>
  <c r="AK12" i="13"/>
  <c r="Y12" i="13"/>
  <c r="AK11" i="13"/>
  <c r="Y11" i="13"/>
  <c r="AK10" i="13"/>
  <c r="Y10" i="13"/>
  <c r="AK9" i="13"/>
  <c r="Y9" i="13"/>
  <c r="AK8" i="13"/>
  <c r="Y8" i="13"/>
  <c r="AK7" i="13"/>
  <c r="Y7" i="13"/>
  <c r="AK6" i="13"/>
  <c r="Y6" i="13"/>
  <c r="AK5" i="13"/>
  <c r="AK4" i="13"/>
  <c r="Y4" i="13"/>
  <c r="AK58" i="12"/>
  <c r="Y58" i="12"/>
  <c r="AK57" i="12"/>
  <c r="Y57" i="12"/>
  <c r="AK56" i="12"/>
  <c r="Y56" i="12"/>
  <c r="AK55" i="12"/>
  <c r="Y55" i="12"/>
  <c r="AK54" i="12"/>
  <c r="Y54" i="12"/>
  <c r="AK53" i="12"/>
  <c r="Y53" i="12"/>
  <c r="AK52" i="12"/>
  <c r="Y52" i="12"/>
  <c r="AK51" i="12"/>
  <c r="Y51" i="12"/>
  <c r="Y50" i="12"/>
  <c r="AK49" i="12"/>
  <c r="Y49" i="12"/>
  <c r="AK48" i="12"/>
  <c r="Y48" i="12"/>
  <c r="AK47" i="12"/>
  <c r="AK46" i="12"/>
  <c r="Y46" i="12"/>
  <c r="AK45" i="12"/>
  <c r="Y45" i="12"/>
  <c r="AK44" i="12"/>
  <c r="Y44" i="12"/>
  <c r="AK43" i="12"/>
  <c r="Y43" i="12"/>
  <c r="AK42" i="12"/>
  <c r="Y42" i="12"/>
  <c r="AK41" i="12"/>
  <c r="Y41" i="12"/>
  <c r="AK40" i="12"/>
  <c r="Y40" i="12"/>
  <c r="AK39" i="12"/>
  <c r="Y39" i="12"/>
  <c r="AK38" i="12"/>
  <c r="AK37" i="12"/>
  <c r="Y37" i="12"/>
  <c r="AK36" i="12"/>
  <c r="AK35" i="12"/>
  <c r="Y35" i="12"/>
  <c r="AK34" i="12"/>
  <c r="Y34" i="12"/>
  <c r="AK33" i="12"/>
  <c r="Y33" i="12"/>
  <c r="AK32" i="12"/>
  <c r="Y32" i="12"/>
  <c r="AK31" i="12"/>
  <c r="Y31" i="12"/>
  <c r="AK30" i="12"/>
  <c r="Y30" i="12"/>
  <c r="AK29" i="12"/>
  <c r="Y29" i="12"/>
  <c r="AK28" i="12"/>
  <c r="Y28" i="12"/>
  <c r="AK27" i="12"/>
  <c r="Y27" i="12"/>
  <c r="AK26" i="12"/>
  <c r="Y26" i="12"/>
  <c r="AK25" i="12"/>
  <c r="Y25" i="12"/>
  <c r="AK24" i="12"/>
  <c r="Y24" i="12"/>
  <c r="AK23" i="12"/>
  <c r="Y23" i="12"/>
  <c r="AK22" i="12"/>
  <c r="Y22" i="12"/>
  <c r="AK21" i="12"/>
  <c r="Y21" i="12"/>
  <c r="AK20" i="12"/>
  <c r="Y20" i="12"/>
  <c r="AK19" i="12"/>
  <c r="Y19" i="12"/>
  <c r="AK18" i="12"/>
  <c r="Y18" i="12"/>
  <c r="AK17" i="12"/>
  <c r="Y17" i="12"/>
  <c r="AK16" i="12"/>
  <c r="Y16" i="12"/>
  <c r="AK15" i="12"/>
  <c r="Y15" i="12"/>
  <c r="AK14" i="12"/>
  <c r="Y14" i="12"/>
  <c r="AK13" i="12"/>
  <c r="Y13" i="12"/>
  <c r="AK12" i="12"/>
  <c r="Y12" i="12"/>
  <c r="AK11" i="12"/>
  <c r="Y11" i="12"/>
  <c r="AK10" i="12"/>
  <c r="Y10" i="12"/>
  <c r="AK9" i="12"/>
  <c r="Y9" i="12"/>
  <c r="AK8" i="12"/>
  <c r="Y8" i="12"/>
  <c r="E17" i="2" l="1"/>
  <c r="E21" i="2" s="1"/>
  <c r="Y111" i="13"/>
  <c r="H12" i="2" s="1"/>
  <c r="AH79" i="13"/>
  <c r="AH111" i="13" s="1"/>
  <c r="R12" i="2" s="1"/>
  <c r="J17" i="2"/>
  <c r="T17" i="2"/>
  <c r="AK79" i="13"/>
  <c r="AE111" i="13"/>
  <c r="O12" i="2" s="1"/>
  <c r="Z252" i="1"/>
  <c r="Z261" i="1" s="1"/>
  <c r="Y27" i="1" l="1"/>
  <c r="P91" i="3" l="1"/>
  <c r="Y185" i="1" l="1"/>
  <c r="Y175" i="1" l="1"/>
  <c r="Y174" i="1"/>
  <c r="Y234" i="1" l="1"/>
  <c r="Y220" i="1"/>
  <c r="Y244" i="1" l="1"/>
  <c r="Y243" i="1"/>
  <c r="Y236" i="1"/>
  <c r="Y235" i="1"/>
  <c r="Y232" i="1"/>
  <c r="Y229" i="1"/>
  <c r="Y228" i="1"/>
  <c r="Y226" i="1"/>
  <c r="Y225" i="1"/>
  <c r="AE226" i="1"/>
  <c r="AE225" i="1"/>
  <c r="Y224" i="1"/>
  <c r="AE222" i="1"/>
  <c r="AE217" i="1" l="1"/>
  <c r="Y215" i="1" l="1"/>
  <c r="S80" i="3" l="1"/>
  <c r="AJ252" i="1" l="1"/>
  <c r="Y133" i="1"/>
  <c r="R91" i="3" l="1"/>
  <c r="Q91" i="3"/>
  <c r="Y56" i="1"/>
  <c r="Y106" i="1"/>
  <c r="Y38" i="1"/>
  <c r="AI252" i="1" l="1"/>
  <c r="Y214" i="1"/>
  <c r="Y209" i="1"/>
  <c r="Y173" i="1"/>
  <c r="Y172" i="1"/>
  <c r="Y153" i="1"/>
  <c r="Y152" i="1"/>
  <c r="Y150" i="1" l="1"/>
  <c r="Y148" i="1"/>
  <c r="Y140" i="1"/>
  <c r="Y141" i="1"/>
  <c r="Y129" i="1"/>
  <c r="Y111" i="1" l="1"/>
  <c r="Y104" i="1" l="1"/>
  <c r="Y98" i="1"/>
  <c r="Y81" i="1"/>
  <c r="Y79" i="1"/>
  <c r="Y62" i="1"/>
  <c r="Y44" i="1"/>
  <c r="Y42" i="1"/>
  <c r="Y41" i="1"/>
  <c r="Y177" i="1"/>
  <c r="Y132" i="1"/>
  <c r="Y131" i="1"/>
  <c r="Y161" i="1"/>
  <c r="Y160" i="1"/>
  <c r="Y84" i="1"/>
  <c r="Y83" i="1"/>
  <c r="Y176" i="1"/>
  <c r="Y87" i="1" l="1"/>
  <c r="Y88" i="1"/>
  <c r="Y50" i="1" l="1"/>
  <c r="Y33" i="1"/>
  <c r="Y24" i="1"/>
  <c r="Y22" i="1"/>
  <c r="Y14" i="1"/>
  <c r="Y189" i="1"/>
  <c r="Y123" i="1" l="1"/>
  <c r="Y46" i="1"/>
  <c r="Y114" i="1"/>
  <c r="Y113" i="1"/>
  <c r="Y169" i="1"/>
  <c r="Y77" i="1" l="1"/>
  <c r="Y57" i="1"/>
  <c r="Y58" i="1"/>
  <c r="Y11" i="1"/>
  <c r="Y119" i="1" l="1"/>
  <c r="Y182" i="1"/>
  <c r="Y130" i="1" l="1"/>
  <c r="Y64" i="1"/>
  <c r="Y52" i="1"/>
  <c r="Y51" i="1"/>
  <c r="Y248" i="1"/>
  <c r="S59" i="3" l="1"/>
  <c r="T59" i="3" s="1"/>
  <c r="S73" i="3"/>
  <c r="S18" i="3"/>
  <c r="T18" i="3" s="1"/>
  <c r="S75" i="3"/>
  <c r="T75" i="3" s="1"/>
  <c r="S50" i="3"/>
  <c r="T50" i="3" s="1"/>
  <c r="S51" i="3"/>
  <c r="T51" i="3" s="1"/>
  <c r="S52" i="3"/>
  <c r="T52" i="3" s="1"/>
  <c r="S32" i="3"/>
  <c r="T32" i="3" s="1"/>
  <c r="S88" i="3" l="1"/>
  <c r="T88" i="3" s="1"/>
  <c r="Y242" i="1"/>
  <c r="Y125" i="1"/>
  <c r="S21" i="3" l="1"/>
  <c r="T21" i="3" s="1"/>
  <c r="Y65" i="1" l="1"/>
  <c r="S74" i="3"/>
  <c r="T74" i="3" s="1"/>
  <c r="Y180" i="1"/>
  <c r="Y178" i="1"/>
  <c r="S22" i="3" l="1"/>
  <c r="T22" i="3" s="1"/>
  <c r="Y67" i="1"/>
  <c r="S30" i="3"/>
  <c r="T30" i="3" s="1"/>
  <c r="T68" i="3"/>
  <c r="S68" i="3"/>
  <c r="W68" i="3"/>
  <c r="S31" i="3" l="1"/>
  <c r="T31" i="3" s="1"/>
  <c r="Y92" i="1" l="1"/>
  <c r="Y237" i="1"/>
  <c r="R17" i="2" l="1"/>
  <c r="S17" i="2"/>
  <c r="H17" i="2" l="1"/>
  <c r="Y213" i="1" l="1"/>
  <c r="AE17" i="1" l="1"/>
  <c r="Y17" i="1"/>
  <c r="Y128" i="1" l="1"/>
  <c r="Y28" i="1" l="1"/>
  <c r="Y69" i="1" l="1"/>
  <c r="Y68" i="1"/>
  <c r="Y78" i="1"/>
  <c r="Y32" i="1" l="1"/>
  <c r="Y93" i="1"/>
  <c r="S58" i="3" l="1"/>
  <c r="T58" i="3" s="1"/>
  <c r="S49" i="3"/>
  <c r="T49" i="3" s="1"/>
  <c r="S87" i="3"/>
  <c r="T87" i="3" s="1"/>
  <c r="Y221" i="1"/>
  <c r="S86" i="3"/>
  <c r="T86" i="3" s="1"/>
  <c r="Y71" i="1"/>
  <c r="S29" i="3"/>
  <c r="T29" i="3" s="1"/>
  <c r="S48" i="3"/>
  <c r="T48" i="3" s="1"/>
  <c r="S28" i="3"/>
  <c r="T28" i="3" s="1"/>
  <c r="Y73" i="1"/>
  <c r="S85" i="3"/>
  <c r="T85" i="3" s="1"/>
  <c r="Y74" i="1" l="1"/>
  <c r="S27" i="3"/>
  <c r="T27" i="3" s="1"/>
  <c r="S23" i="3"/>
  <c r="S72" i="3" l="1"/>
  <c r="AC15" i="3"/>
  <c r="Z15" i="3"/>
  <c r="Y80" i="1" l="1"/>
  <c r="Y143" i="1" l="1"/>
  <c r="Y76" i="1"/>
  <c r="Y116" i="1" l="1"/>
  <c r="Y240" i="1" l="1"/>
  <c r="Y144" i="1" l="1"/>
  <c r="Y165" i="1"/>
  <c r="Y75" i="1"/>
  <c r="Y233" i="1" l="1"/>
  <c r="Y127" i="1"/>
  <c r="Y126" i="1"/>
  <c r="Y107" i="1"/>
  <c r="Y91" i="1"/>
  <c r="Y142" i="1" l="1"/>
  <c r="Y18" i="1"/>
  <c r="S62" i="3" l="1"/>
  <c r="Z26" i="3"/>
  <c r="S26" i="3"/>
  <c r="T26" i="3" s="1"/>
  <c r="Y72" i="1"/>
  <c r="S41" i="3"/>
  <c r="T41" i="3" s="1"/>
  <c r="S25" i="3"/>
  <c r="T25" i="3" s="1"/>
  <c r="Y70" i="1"/>
  <c r="S46" i="3"/>
  <c r="T46" i="3" s="1"/>
  <c r="Z47" i="3"/>
  <c r="S47" i="3"/>
  <c r="T47" i="3" s="1"/>
  <c r="S44" i="3" l="1"/>
  <c r="S12" i="3" l="1"/>
  <c r="T12" i="3" s="1"/>
  <c r="Y61" i="1" l="1"/>
  <c r="Y241" i="1" l="1"/>
  <c r="Y239" i="1"/>
  <c r="Y218" i="1"/>
  <c r="Y136" i="1" l="1"/>
  <c r="Y238" i="1"/>
  <c r="Y246" i="1"/>
  <c r="Y19" i="1"/>
  <c r="Y97" i="1"/>
  <c r="Y23" i="1" l="1"/>
  <c r="Y124" i="1"/>
  <c r="Y181" i="1"/>
  <c r="Y164" i="1" l="1"/>
  <c r="S65" i="3" l="1"/>
  <c r="S84" i="3" l="1"/>
  <c r="T84" i="3" s="1"/>
  <c r="S45" i="3"/>
  <c r="T45" i="3" s="1"/>
  <c r="Z24" i="3"/>
  <c r="S24" i="3"/>
  <c r="T24" i="3" s="1"/>
  <c r="Z81" i="3"/>
  <c r="S81" i="3"/>
  <c r="T81" i="3" s="1"/>
  <c r="Z23" i="3"/>
  <c r="T23" i="3"/>
  <c r="T62" i="3" l="1"/>
  <c r="T44" i="3"/>
  <c r="S79" i="3" l="1"/>
  <c r="Z55" i="3" l="1"/>
  <c r="Y188" i="1" l="1"/>
  <c r="Y190" i="1"/>
  <c r="Y191" i="1"/>
  <c r="Y192" i="1"/>
  <c r="Y193" i="1"/>
  <c r="Y194" i="1"/>
  <c r="Y195" i="1"/>
  <c r="Y196" i="1"/>
  <c r="Y198" i="1"/>
  <c r="Y199" i="1"/>
  <c r="Y200" i="1"/>
  <c r="Y201" i="1"/>
  <c r="Y202" i="1"/>
  <c r="Y203" i="1"/>
  <c r="Y204" i="1"/>
  <c r="Y205" i="1"/>
  <c r="Y197" i="1"/>
  <c r="AE191" i="1"/>
  <c r="AE193" i="1"/>
  <c r="AE194" i="1"/>
  <c r="AE195" i="1"/>
  <c r="AE201" i="1"/>
  <c r="AE202" i="1"/>
  <c r="AE203" i="1"/>
  <c r="AE204" i="1"/>
  <c r="AE205" i="1"/>
  <c r="AH201" i="1" l="1"/>
  <c r="Y122" i="1" l="1"/>
  <c r="S35" i="3" l="1"/>
  <c r="Z80" i="3"/>
  <c r="T80" i="3"/>
  <c r="T35" i="3" l="1"/>
  <c r="T79" i="3"/>
  <c r="T73" i="3"/>
  <c r="Z12" i="3"/>
  <c r="Z35" i="3" l="1"/>
  <c r="Y121" i="1" l="1"/>
  <c r="Z79" i="3" l="1"/>
  <c r="Z38" i="3" l="1"/>
  <c r="Y120" i="1" l="1"/>
  <c r="Y118" i="1"/>
  <c r="AE152" i="1"/>
  <c r="AE188" i="1" l="1"/>
  <c r="O17" i="2" l="1"/>
  <c r="P17" i="2"/>
  <c r="Q17" i="2"/>
  <c r="K17" i="2"/>
  <c r="L17" i="2"/>
  <c r="M17" i="2"/>
  <c r="N17" i="2"/>
  <c r="N18" i="2" l="1"/>
  <c r="S18" i="2"/>
  <c r="U252" i="1"/>
  <c r="G17" i="2"/>
  <c r="AG252" i="1" l="1"/>
  <c r="AF252" i="1"/>
  <c r="AA252" i="1" l="1"/>
  <c r="AB252" i="1"/>
  <c r="AC252" i="1"/>
  <c r="AD252" i="1"/>
  <c r="AE49" i="1"/>
  <c r="AE247" i="1"/>
  <c r="AE252" i="1" l="1"/>
  <c r="X252" i="1" l="1"/>
  <c r="R252" i="1" l="1"/>
  <c r="Y247" i="1" l="1"/>
  <c r="W252" i="1" l="1"/>
  <c r="Y168" i="1"/>
  <c r="Y66" i="1" l="1"/>
  <c r="Y63" i="1"/>
  <c r="Y149" i="1" l="1"/>
  <c r="Y110" i="1"/>
  <c r="Y37" i="1"/>
  <c r="S252" i="1" l="1"/>
  <c r="T252" i="1"/>
  <c r="K91" i="3" l="1"/>
  <c r="X91" i="3" l="1"/>
  <c r="W91" i="3"/>
  <c r="V91" i="3"/>
  <c r="U91" i="3"/>
  <c r="O91" i="3"/>
  <c r="N91" i="3"/>
  <c r="Y55" i="1" l="1"/>
  <c r="AB91" i="3" l="1"/>
  <c r="AA91" i="3"/>
  <c r="Z11" i="3" l="1"/>
  <c r="S71" i="3"/>
  <c r="T71" i="3" s="1"/>
  <c r="S38" i="3"/>
  <c r="T38" i="3" s="1"/>
  <c r="S11" i="3"/>
  <c r="Y208" i="1"/>
  <c r="Y179" i="1"/>
  <c r="Y156" i="1"/>
  <c r="Y147" i="1"/>
  <c r="Y139" i="1"/>
  <c r="Y171" i="1"/>
  <c r="Y170" i="1"/>
  <c r="Y117" i="1"/>
  <c r="Y115" i="1"/>
  <c r="Y112" i="1"/>
  <c r="Y105" i="1"/>
  <c r="Y103" i="1"/>
  <c r="Y96" i="1"/>
  <c r="Y49" i="1"/>
  <c r="Y45" i="1"/>
  <c r="Y43" i="1"/>
  <c r="Y34" i="1"/>
  <c r="Y21" i="1"/>
  <c r="Y20" i="1"/>
  <c r="Y13" i="1"/>
  <c r="Y252" i="1" l="1"/>
  <c r="S91" i="3"/>
  <c r="T11" i="3"/>
  <c r="AC91" i="3" l="1"/>
  <c r="AH252" i="1"/>
  <c r="T91" i="3"/>
  <c r="Y91" i="3"/>
  <c r="Z91" i="3"/>
  <c r="AI254" i="1" l="1"/>
  <c r="CQ189" i="1" a="1"/>
  <c r="CQ1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AA31" authorId="0" shapeId="0" xr:uid="{00000000-0006-0000-0100-000001000000}">
      <text>
        <r>
          <rPr>
            <b/>
            <sz val="9"/>
            <color indexed="81"/>
            <rFont val="Tahoma"/>
            <family val="2"/>
          </rPr>
          <t>Stone, Margaret:</t>
        </r>
        <r>
          <rPr>
            <sz val="9"/>
            <color indexed="81"/>
            <rFont val="Tahoma"/>
            <family val="2"/>
          </rPr>
          <t xml:space="preserve">
AH</t>
        </r>
      </text>
    </comment>
    <comment ref="AC32" authorId="0" shapeId="0" xr:uid="{00000000-0006-0000-0100-000002000000}">
      <text>
        <r>
          <rPr>
            <b/>
            <sz val="9"/>
            <color indexed="81"/>
            <rFont val="Tahoma"/>
            <family val="2"/>
          </rPr>
          <t>Stone, Margaret:</t>
        </r>
        <r>
          <rPr>
            <sz val="9"/>
            <color indexed="81"/>
            <rFont val="Tahoma"/>
            <family val="2"/>
          </rPr>
          <t xml:space="preserve">
13 affordable
</t>
        </r>
      </text>
    </comment>
    <comment ref="AB63" authorId="0" shapeId="0" xr:uid="{00000000-0006-0000-0100-000003000000}">
      <text>
        <r>
          <rPr>
            <b/>
            <sz val="9"/>
            <color indexed="81"/>
            <rFont val="Tahoma"/>
            <charset val="1"/>
          </rPr>
          <t>Stone, Margaret:</t>
        </r>
        <r>
          <rPr>
            <sz val="9"/>
            <color indexed="81"/>
            <rFont val="Tahoma"/>
            <charset val="1"/>
          </rPr>
          <t xml:space="preserve">
79 AH programmed as per SHIP
</t>
        </r>
      </text>
    </comment>
    <comment ref="D65" authorId="0" shapeId="0" xr:uid="{00000000-0006-0000-0100-000004000000}">
      <text>
        <r>
          <rPr>
            <b/>
            <sz val="9"/>
            <color indexed="81"/>
            <rFont val="Tahoma"/>
            <family val="2"/>
          </rPr>
          <t>Stone, Margaret:</t>
        </r>
        <r>
          <rPr>
            <sz val="9"/>
            <color indexed="81"/>
            <rFont val="Tahoma"/>
            <family val="2"/>
          </rPr>
          <t xml:space="preserve">
Been split into 2 sites</t>
        </r>
      </text>
    </comment>
    <comment ref="D66" authorId="0" shapeId="0" xr:uid="{00000000-0006-0000-0100-000005000000}">
      <text>
        <r>
          <rPr>
            <b/>
            <sz val="9"/>
            <color indexed="81"/>
            <rFont val="Tahoma"/>
            <family val="2"/>
          </rPr>
          <t>Stone, Margaret:</t>
        </r>
        <r>
          <rPr>
            <sz val="9"/>
            <color indexed="81"/>
            <rFont val="Tahoma"/>
            <family val="2"/>
          </rPr>
          <t xml:space="preserve">
Been split ino 2 sites</t>
        </r>
      </text>
    </comment>
    <comment ref="D75" authorId="0" shapeId="0" xr:uid="{00000000-0006-0000-0100-000006000000}">
      <text>
        <r>
          <rPr>
            <b/>
            <sz val="9"/>
            <color indexed="81"/>
            <rFont val="Tahoma"/>
            <charset val="1"/>
          </rPr>
          <t>Stone, Margaret:</t>
        </r>
        <r>
          <rPr>
            <sz val="9"/>
            <color indexed="81"/>
            <rFont val="Tahoma"/>
            <charset val="1"/>
          </rPr>
          <t xml:space="preserve">
289 a - d merged into 289 to match completion data breakdown</t>
        </r>
      </text>
    </comment>
    <comment ref="AB118" authorId="0" shapeId="0" xr:uid="{00000000-0006-0000-0100-000007000000}">
      <text>
        <r>
          <rPr>
            <b/>
            <sz val="9"/>
            <color indexed="81"/>
            <rFont val="Tahoma"/>
            <family val="2"/>
          </rPr>
          <t>Stone, Margaret:</t>
        </r>
        <r>
          <rPr>
            <sz val="9"/>
            <color indexed="81"/>
            <rFont val="Tahoma"/>
            <family val="2"/>
          </rPr>
          <t xml:space="preserve">
30 of which are AH</t>
        </r>
      </text>
    </comment>
    <comment ref="AA127" authorId="0" shapeId="0" xr:uid="{00000000-0006-0000-0100-000008000000}">
      <text>
        <r>
          <rPr>
            <b/>
            <sz val="9"/>
            <color indexed="81"/>
            <rFont val="Tahoma"/>
            <charset val="1"/>
          </rPr>
          <t>Stone, Margaret:</t>
        </r>
        <r>
          <rPr>
            <sz val="9"/>
            <color indexed="81"/>
            <rFont val="Tahoma"/>
            <charset val="1"/>
          </rPr>
          <t xml:space="preserve">
</t>
        </r>
      </text>
    </comment>
    <comment ref="D233" authorId="0" shapeId="0" xr:uid="{00000000-0006-0000-0100-000009000000}">
      <text>
        <r>
          <rPr>
            <b/>
            <sz val="9"/>
            <color indexed="81"/>
            <rFont val="Tahoma"/>
            <charset val="1"/>
          </rPr>
          <t>Stone, Margaret:</t>
        </r>
        <r>
          <rPr>
            <sz val="9"/>
            <color indexed="81"/>
            <rFont val="Tahoma"/>
            <charset val="1"/>
          </rPr>
          <t xml:space="preserve">
Previously 259a</t>
        </r>
      </text>
    </comment>
    <comment ref="Z239" authorId="0" shapeId="0" xr:uid="{00000000-0006-0000-0100-00000A000000}">
      <text>
        <r>
          <rPr>
            <b/>
            <sz val="9"/>
            <color indexed="81"/>
            <rFont val="Tahoma"/>
            <charset val="1"/>
          </rPr>
          <t>Stone, Margaret:</t>
        </r>
        <r>
          <rPr>
            <sz val="9"/>
            <color indexed="81"/>
            <rFont val="Tahoma"/>
            <charset val="1"/>
          </rPr>
          <t xml:space="preserve">
20 AH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B16" authorId="0" shapeId="0" xr:uid="{00000000-0006-0000-0200-000001000000}">
      <text>
        <r>
          <rPr>
            <b/>
            <sz val="9"/>
            <color indexed="81"/>
            <rFont val="Tahoma"/>
            <family val="2"/>
          </rPr>
          <t>Stone, Margaret:</t>
        </r>
        <r>
          <rPr>
            <sz val="9"/>
            <color indexed="81"/>
            <rFont val="Tahoma"/>
            <family val="2"/>
          </rPr>
          <t xml:space="preserve">
Probably move to effective, but check bounaries with Gillian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D30" authorId="0" shapeId="0" xr:uid="{00000000-0006-0000-0400-000001000000}">
      <text>
        <r>
          <rPr>
            <b/>
            <sz val="9"/>
            <color indexed="81"/>
            <rFont val="Tahoma"/>
            <charset val="1"/>
          </rPr>
          <t>Stone, Margaret:</t>
        </r>
        <r>
          <rPr>
            <sz val="9"/>
            <color indexed="81"/>
            <rFont val="Tahoma"/>
            <charset val="1"/>
          </rPr>
          <t xml:space="preserve">
289 a - d merged into 289 to match completion data breakdown</t>
        </r>
      </text>
    </comment>
    <comment ref="D31" authorId="0" shapeId="0" xr:uid="{00000000-0006-0000-0400-000002000000}">
      <text>
        <r>
          <rPr>
            <b/>
            <sz val="9"/>
            <color indexed="81"/>
            <rFont val="Tahoma"/>
            <charset val="1"/>
          </rPr>
          <t>Stone, Margaret:</t>
        </r>
        <r>
          <rPr>
            <sz val="9"/>
            <color indexed="81"/>
            <rFont val="Tahoma"/>
            <charset val="1"/>
          </rPr>
          <t xml:space="preserve">
previously 259a
</t>
        </r>
      </text>
    </comment>
    <comment ref="Y48" authorId="0" shapeId="0" xr:uid="{00000000-0006-0000-0400-000003000000}">
      <text>
        <r>
          <rPr>
            <b/>
            <sz val="9"/>
            <color indexed="81"/>
            <rFont val="Tahoma"/>
            <charset val="1"/>
          </rPr>
          <t>Stone, Margaret:</t>
        </r>
        <r>
          <rPr>
            <sz val="9"/>
            <color indexed="81"/>
            <rFont val="Tahoma"/>
            <charset val="1"/>
          </rPr>
          <t xml:space="preserve">
</t>
        </r>
      </text>
    </comment>
    <comment ref="D72" authorId="0" shapeId="0" xr:uid="{00000000-0006-0000-0400-000004000000}">
      <text>
        <r>
          <rPr>
            <b/>
            <sz val="9"/>
            <color indexed="81"/>
            <rFont val="Tahoma"/>
            <family val="2"/>
          </rPr>
          <t>Stone, Margaret:</t>
        </r>
        <r>
          <rPr>
            <sz val="9"/>
            <color indexed="81"/>
            <rFont val="Tahoma"/>
            <family val="2"/>
          </rPr>
          <t xml:space="preserve">
plot 6 &amp; plot 8</t>
        </r>
      </text>
    </comment>
    <comment ref="U86" authorId="0" shapeId="0" xr:uid="{00000000-0006-0000-0400-000005000000}">
      <text>
        <r>
          <rPr>
            <b/>
            <sz val="9"/>
            <color indexed="81"/>
            <rFont val="Tahoma"/>
            <charset val="1"/>
          </rPr>
          <t>Stone, Margaret:</t>
        </r>
        <r>
          <rPr>
            <sz val="9"/>
            <color indexed="81"/>
            <rFont val="Tahoma"/>
            <charset val="1"/>
          </rPr>
          <t xml:space="preserve">
private remaining, I think - if 12 was built last year and those showing on GIS was not built since April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AA7" authorId="0" shapeId="0" xr:uid="{A8C9DCF6-8014-440C-B1D0-19172C87306C}">
      <text>
        <r>
          <rPr>
            <b/>
            <sz val="9"/>
            <color indexed="81"/>
            <rFont val="Tahoma"/>
            <family val="2"/>
          </rPr>
          <t>Stone, Margaret:</t>
        </r>
        <r>
          <rPr>
            <sz val="9"/>
            <color indexed="81"/>
            <rFont val="Tahoma"/>
            <family val="2"/>
          </rPr>
          <t xml:space="preserve">
AH</t>
        </r>
      </text>
    </comment>
    <comment ref="AB11" authorId="0" shapeId="0" xr:uid="{BE2B3428-56D3-45C3-978B-56C0B7E2D27E}">
      <text>
        <r>
          <rPr>
            <b/>
            <sz val="9"/>
            <color indexed="81"/>
            <rFont val="Tahoma"/>
            <charset val="1"/>
          </rPr>
          <t>Stone, Margaret:</t>
        </r>
        <r>
          <rPr>
            <sz val="9"/>
            <color indexed="81"/>
            <rFont val="Tahoma"/>
            <charset val="1"/>
          </rPr>
          <t xml:space="preserve">
79 AH programmed as per SHIP
</t>
        </r>
      </text>
    </comment>
    <comment ref="D12" authorId="0" shapeId="0" xr:uid="{94809BF0-EAB9-46AE-B688-9430E831AF81}">
      <text>
        <r>
          <rPr>
            <b/>
            <sz val="9"/>
            <color indexed="81"/>
            <rFont val="Tahoma"/>
            <family val="2"/>
          </rPr>
          <t>Stone, Margaret:</t>
        </r>
        <r>
          <rPr>
            <sz val="9"/>
            <color indexed="81"/>
            <rFont val="Tahoma"/>
            <family val="2"/>
          </rPr>
          <t xml:space="preserve">
Been split ino 2 sites</t>
        </r>
      </text>
    </comment>
    <comment ref="D19" authorId="0" shapeId="0" xr:uid="{BB41C22B-1EC5-47E3-8BD3-F5C6DCE42093}">
      <text>
        <r>
          <rPr>
            <b/>
            <sz val="9"/>
            <color indexed="81"/>
            <rFont val="Tahoma"/>
            <charset val="1"/>
          </rPr>
          <t>Stone, Margaret:</t>
        </r>
        <r>
          <rPr>
            <sz val="9"/>
            <color indexed="81"/>
            <rFont val="Tahoma"/>
            <charset val="1"/>
          </rPr>
          <t xml:space="preserve">
289 a - d merged into 289 to match completion data breakdown</t>
        </r>
      </text>
    </comment>
    <comment ref="AA30" authorId="0" shapeId="0" xr:uid="{0774E0FD-01CE-45E7-ADEC-DD1AFA5A6A5D}">
      <text>
        <r>
          <rPr>
            <b/>
            <sz val="9"/>
            <color indexed="81"/>
            <rFont val="Tahoma"/>
            <charset val="1"/>
          </rPr>
          <t>Stone, Margaret:</t>
        </r>
        <r>
          <rPr>
            <sz val="9"/>
            <color indexed="81"/>
            <rFont val="Tahoma"/>
            <charset val="1"/>
          </rPr>
          <t xml:space="preserve">
</t>
        </r>
      </text>
    </comment>
    <comment ref="D52" authorId="0" shapeId="0" xr:uid="{756B538B-B3AD-4577-B1D7-3AA3F7E48D39}">
      <text>
        <r>
          <rPr>
            <b/>
            <sz val="9"/>
            <color indexed="81"/>
            <rFont val="Tahoma"/>
            <charset val="1"/>
          </rPr>
          <t>Stone, Margaret:</t>
        </r>
        <r>
          <rPr>
            <sz val="9"/>
            <color indexed="81"/>
            <rFont val="Tahoma"/>
            <charset val="1"/>
          </rPr>
          <t xml:space="preserve">
Previously 259a</t>
        </r>
      </text>
    </comment>
    <comment ref="Z56" authorId="0" shapeId="0" xr:uid="{944E7BC9-F256-4ECD-8A8B-62BE0D45DB44}">
      <text>
        <r>
          <rPr>
            <b/>
            <sz val="9"/>
            <color indexed="81"/>
            <rFont val="Tahoma"/>
            <charset val="1"/>
          </rPr>
          <t>Stone, Margaret:</t>
        </r>
        <r>
          <rPr>
            <sz val="9"/>
            <color indexed="81"/>
            <rFont val="Tahoma"/>
            <charset val="1"/>
          </rPr>
          <t xml:space="preserve">
20 AH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D25" authorId="0" shapeId="0" xr:uid="{B7D3C757-31AE-4EDC-8E27-32EF4AF6868A}">
      <text>
        <r>
          <rPr>
            <b/>
            <sz val="9"/>
            <color indexed="81"/>
            <rFont val="Tahoma"/>
            <family val="2"/>
          </rPr>
          <t>Stone, Margaret:</t>
        </r>
        <r>
          <rPr>
            <sz val="9"/>
            <color indexed="81"/>
            <rFont val="Tahoma"/>
            <family val="2"/>
          </rPr>
          <t xml:space="preserve">
Been split into 2 sites</t>
        </r>
      </text>
    </comment>
    <comment ref="AB45" authorId="0" shapeId="0" xr:uid="{1ADC4387-0EDF-4818-B9AF-4DC1376BFBF7}">
      <text>
        <r>
          <rPr>
            <b/>
            <sz val="9"/>
            <color indexed="81"/>
            <rFont val="Tahoma"/>
            <family val="2"/>
          </rPr>
          <t>Stone, Margaret:</t>
        </r>
        <r>
          <rPr>
            <sz val="9"/>
            <color indexed="81"/>
            <rFont val="Tahoma"/>
            <family val="2"/>
          </rPr>
          <t xml:space="preserve">
30 of which are AH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Stone, Margaret</author>
  </authors>
  <commentList>
    <comment ref="AC8" authorId="0" shapeId="0" xr:uid="{27E26F38-5E8A-43F3-A3EA-C048A6F5C1FF}">
      <text>
        <r>
          <rPr>
            <b/>
            <sz val="9"/>
            <color indexed="81"/>
            <rFont val="Tahoma"/>
            <family val="2"/>
          </rPr>
          <t>Stone, Margaret:</t>
        </r>
        <r>
          <rPr>
            <sz val="9"/>
            <color indexed="81"/>
            <rFont val="Tahoma"/>
            <family val="2"/>
          </rPr>
          <t xml:space="preserve">
13 affordable
</t>
        </r>
      </text>
    </comment>
  </commentList>
</comments>
</file>

<file path=xl/sharedStrings.xml><?xml version="1.0" encoding="utf-8"?>
<sst xmlns="http://schemas.openxmlformats.org/spreadsheetml/2006/main" count="5773" uniqueCount="1472">
  <si>
    <t>SCHEDULE 1</t>
  </si>
  <si>
    <t>SUMMARY</t>
  </si>
  <si>
    <t>All tenures</t>
  </si>
  <si>
    <r>
      <rPr>
        <b/>
        <sz val="10"/>
        <color theme="0"/>
        <rFont val="Webdings"/>
        <family val="1"/>
        <charset val="2"/>
      </rPr>
      <t xml:space="preserve">          </t>
    </r>
    <r>
      <rPr>
        <b/>
        <sz val="10"/>
        <color theme="0"/>
        <rFont val="Calibri"/>
        <family val="2"/>
        <scheme val="minor"/>
      </rPr>
      <t>Housing Land Supply</t>
    </r>
  </si>
  <si>
    <r>
      <t xml:space="preserve">                                                                                            </t>
    </r>
    <r>
      <rPr>
        <b/>
        <sz val="10"/>
        <color theme="0"/>
        <rFont val="Calibri"/>
        <family val="2"/>
        <scheme val="minor"/>
      </rPr>
      <t>Delivery Programme</t>
    </r>
  </si>
  <si>
    <t>Total</t>
  </si>
  <si>
    <t>All</t>
  </si>
  <si>
    <t>Status</t>
  </si>
  <si>
    <t>site</t>
  </si>
  <si>
    <t>affordable</t>
  </si>
  <si>
    <t>completions</t>
  </si>
  <si>
    <t>dwellings</t>
  </si>
  <si>
    <r>
      <t xml:space="preserve">                                         </t>
    </r>
    <r>
      <rPr>
        <b/>
        <sz val="10"/>
        <rFont val="Webdings"/>
        <family val="1"/>
        <charset val="2"/>
      </rPr>
      <t>3</t>
    </r>
    <r>
      <rPr>
        <b/>
        <sz val="10"/>
        <rFont val="Calibri"/>
        <family val="2"/>
        <scheme val="minor"/>
      </rPr>
      <t>Programmed Completions</t>
    </r>
    <r>
      <rPr>
        <b/>
        <sz val="10"/>
        <rFont val="Webdings"/>
        <family val="1"/>
        <charset val="2"/>
      </rPr>
      <t>4</t>
    </r>
    <r>
      <rPr>
        <b/>
        <sz val="10"/>
        <rFont val="Calibri"/>
        <family val="2"/>
        <scheme val="minor"/>
      </rPr>
      <t xml:space="preserve">                                           </t>
    </r>
  </si>
  <si>
    <t>capacity</t>
  </si>
  <si>
    <t>units</t>
  </si>
  <si>
    <t>by 31/3/2023</t>
  </si>
  <si>
    <t>remaining</t>
  </si>
  <si>
    <t>23/24</t>
  </si>
  <si>
    <t>24/25</t>
  </si>
  <si>
    <t>25/26</t>
  </si>
  <si>
    <t>26/27</t>
  </si>
  <si>
    <t>27/28</t>
  </si>
  <si>
    <t>28/29</t>
  </si>
  <si>
    <t>29/30</t>
  </si>
  <si>
    <t>30/31</t>
  </si>
  <si>
    <t>31/32</t>
  </si>
  <si>
    <t>32/33</t>
  </si>
  <si>
    <t>POST 33</t>
  </si>
  <si>
    <t>Under Construction</t>
  </si>
  <si>
    <t>Consent</t>
  </si>
  <si>
    <t>No Consent</t>
  </si>
  <si>
    <t>Small Sites</t>
  </si>
  <si>
    <t>Total Effective Supply</t>
  </si>
  <si>
    <t>Constrained</t>
  </si>
  <si>
    <t xml:space="preserve">Total Established Supply </t>
  </si>
  <si>
    <t xml:space="preserve">  </t>
  </si>
  <si>
    <t>SCHEDULE 2</t>
  </si>
  <si>
    <t>EFFECTIVE SUPPLY</t>
  </si>
  <si>
    <t xml:space="preserve">Planning </t>
  </si>
  <si>
    <t>Planning</t>
  </si>
  <si>
    <r>
      <t xml:space="preserve">                                         </t>
    </r>
    <r>
      <rPr>
        <b/>
        <sz val="12"/>
        <rFont val="Webdings"/>
        <family val="1"/>
        <charset val="2"/>
      </rPr>
      <t>3</t>
    </r>
    <r>
      <rPr>
        <b/>
        <sz val="12"/>
        <rFont val="Calibri"/>
        <family val="2"/>
        <scheme val="minor"/>
      </rPr>
      <t>Programmed Completions</t>
    </r>
    <r>
      <rPr>
        <b/>
        <sz val="12"/>
        <rFont val="Webdings"/>
        <family val="1"/>
        <charset val="2"/>
      </rPr>
      <t>4</t>
    </r>
    <r>
      <rPr>
        <b/>
        <sz val="12"/>
        <rFont val="Calibri"/>
        <family val="2"/>
        <scheme val="minor"/>
      </rPr>
      <t xml:space="preserve">                                           </t>
    </r>
  </si>
  <si>
    <t xml:space="preserve">HLA </t>
  </si>
  <si>
    <t>LDP</t>
  </si>
  <si>
    <t>application</t>
  </si>
  <si>
    <t>Under</t>
  </si>
  <si>
    <t>Total No</t>
  </si>
  <si>
    <t>Affordable</t>
  </si>
  <si>
    <t xml:space="preserve">Private </t>
  </si>
  <si>
    <t>Completions</t>
  </si>
  <si>
    <t>Remaining</t>
  </si>
  <si>
    <t>POST '33</t>
  </si>
  <si>
    <t>reference</t>
  </si>
  <si>
    <t>Site Name/Location</t>
  </si>
  <si>
    <t>Developer (or owner)</t>
  </si>
  <si>
    <t>Gross Area (ha)</t>
  </si>
  <si>
    <t>Brownfield</t>
  </si>
  <si>
    <t>Greenfield</t>
  </si>
  <si>
    <t>Source</t>
  </si>
  <si>
    <t>CB Code</t>
  </si>
  <si>
    <t>CB Name</t>
  </si>
  <si>
    <t>type</t>
  </si>
  <si>
    <t>date of approval</t>
  </si>
  <si>
    <t>construction</t>
  </si>
  <si>
    <t>of units</t>
  </si>
  <si>
    <t>Houses</t>
  </si>
  <si>
    <t>Flats</t>
  </si>
  <si>
    <t>CS/AP</t>
  </si>
  <si>
    <t>Sector</t>
  </si>
  <si>
    <t>at 31/03/2023</t>
  </si>
  <si>
    <t>at 01/04/2023</t>
  </si>
  <si>
    <t xml:space="preserve">ARMADALE </t>
  </si>
  <si>
    <t>Housing Market Area WLC02</t>
  </si>
  <si>
    <t>307</t>
  </si>
  <si>
    <t>H-AM 8</t>
  </si>
  <si>
    <t>Tarrareoch (Remainder)</t>
  </si>
  <si>
    <t>EWP</t>
  </si>
  <si>
    <t>ü</t>
  </si>
  <si>
    <t>WLLP</t>
  </si>
  <si>
    <t>Southdale</t>
  </si>
  <si>
    <t>PiP; MSC</t>
  </si>
  <si>
    <t>1044/P/08; 0378/MSC/15</t>
  </si>
  <si>
    <t>N</t>
  </si>
  <si>
    <t>94</t>
  </si>
  <si>
    <t>Land at Southdale Avenue</t>
  </si>
  <si>
    <t>Bellway Homes</t>
  </si>
  <si>
    <t>PiP</t>
  </si>
  <si>
    <t>1044/P/08 &amp; 0171/MSC/18</t>
  </si>
  <si>
    <t>95</t>
  </si>
  <si>
    <t>H-AM 12</t>
  </si>
  <si>
    <t xml:space="preserve">Standhill (North) </t>
  </si>
  <si>
    <t>The Trustees of the Woodhead Trust &amp; Avant Homes Ltd.</t>
  </si>
  <si>
    <t>Eastertoun</t>
  </si>
  <si>
    <t>0020/P/16   &amp; 0497/P/21</t>
  </si>
  <si>
    <t>17/01/2020; 20/10/22</t>
  </si>
  <si>
    <t>95 A</t>
  </si>
  <si>
    <t>The Trustees of the Woodhead Trust &amp; Avant Homes Ltd.  Places for People</t>
  </si>
  <si>
    <t>BATHGATE</t>
  </si>
  <si>
    <t xml:space="preserve">H-BA 5 </t>
  </si>
  <si>
    <t xml:space="preserve">Napier Avenue </t>
  </si>
  <si>
    <t>TM Land Purchases Ltd</t>
  </si>
  <si>
    <t xml:space="preserve">LDP </t>
  </si>
  <si>
    <t>Boghall</t>
  </si>
  <si>
    <t>0373/P/22; 1177/P/22</t>
  </si>
  <si>
    <t>withdrawn 21/6/22</t>
  </si>
  <si>
    <t>H-BA 6</t>
  </si>
  <si>
    <t>Race Road</t>
  </si>
  <si>
    <t>RW Walker / Haining Contractors Ltd</t>
  </si>
  <si>
    <t>Balbardie</t>
  </si>
  <si>
    <t>Full</t>
  </si>
  <si>
    <t>0291/FUL/14; 0087/FUL/23; 0182/FUL/23; 0196/FUL/23; 0197/FUL/23; 0231/FUL/23; 0433/FUL/23; 0570/FUL/23; 0698/FUL/23</t>
  </si>
  <si>
    <t>20</t>
  </si>
  <si>
    <t>H-BA 22</t>
  </si>
  <si>
    <t>Bathgate Community Education Centre</t>
  </si>
  <si>
    <t>WLC</t>
  </si>
  <si>
    <t>NONE</t>
  </si>
  <si>
    <t>112</t>
  </si>
  <si>
    <t>H-BA 24</t>
  </si>
  <si>
    <t>Guildiehaugh Depot</t>
  </si>
  <si>
    <t>113</t>
  </si>
  <si>
    <t>H-BA 27</t>
  </si>
  <si>
    <t>Whitburn Road (former abbatoir)</t>
  </si>
  <si>
    <t xml:space="preserve">Urban Life </t>
  </si>
  <si>
    <t>Windyknowe</t>
  </si>
  <si>
    <t>0875/P/19 &amp; 0768/MSC/22</t>
  </si>
  <si>
    <t>113 A</t>
  </si>
  <si>
    <t>Urban Life / Castle Rock</t>
  </si>
  <si>
    <t>269</t>
  </si>
  <si>
    <t>Land South of Sibbalds Brae and West of Falside Crescent</t>
  </si>
  <si>
    <t>Hallam Land / Taylor Wimpey</t>
  </si>
  <si>
    <t>W</t>
  </si>
  <si>
    <t>0636/P/18 ; 0695/MSC/20; 1030/MSC/20</t>
  </si>
  <si>
    <t>26/02/2020 ; 26/5/21; 29/9/22</t>
  </si>
  <si>
    <t>269 A</t>
  </si>
  <si>
    <t>Hallam Land / Taylor Wimpey / Wheatley</t>
  </si>
  <si>
    <t>BLACKBURN</t>
  </si>
  <si>
    <t>117</t>
  </si>
  <si>
    <t>H-BB 8</t>
  </si>
  <si>
    <t>East Main Street (former adult training centre) / Land to the West of Almondvale Gardens</t>
  </si>
  <si>
    <t>JR Construction</t>
  </si>
  <si>
    <t>Murrayfield</t>
  </si>
  <si>
    <t>0228/FUL/19</t>
  </si>
  <si>
    <t>Y</t>
  </si>
  <si>
    <t>299</t>
  </si>
  <si>
    <t>P11 &amp; P12</t>
  </si>
  <si>
    <t>The Mill Centre, Sycamore Walk</t>
  </si>
  <si>
    <t>G Dunbar &amp; Sons Builders Ltd / Almond HA</t>
  </si>
  <si>
    <t>0840/FUL/21</t>
  </si>
  <si>
    <t>BLACKRIDGE</t>
  </si>
  <si>
    <t>121</t>
  </si>
  <si>
    <t>H-BL 4</t>
  </si>
  <si>
    <t>Craiginn Terrace</t>
  </si>
  <si>
    <t>The Ardent Group</t>
  </si>
  <si>
    <t>Blackridge</t>
  </si>
  <si>
    <t>0223/P/17 &amp; 0889/MSC/19; 1001/MSC/20</t>
  </si>
  <si>
    <t>10/04/2019 &amp; 22/1/20; 4/6/21</t>
  </si>
  <si>
    <t>122</t>
  </si>
  <si>
    <t>Craiginn Terrace (remainder)</t>
  </si>
  <si>
    <t>Blackridge Development Ltd</t>
  </si>
  <si>
    <t>0360/FUL/22</t>
  </si>
  <si>
    <t>122 A</t>
  </si>
  <si>
    <t>H-BL 6</t>
  </si>
  <si>
    <t xml:space="preserve">Land south of Craiginn Terrace </t>
  </si>
  <si>
    <t>Cairn Housing Association</t>
  </si>
  <si>
    <t>0223/P/17 &amp; 0889/MSC/19 &amp; 1214/MSC/20</t>
  </si>
  <si>
    <t>10/4/19 &amp; 22/01/2020 &amp; 9/3/21</t>
  </si>
  <si>
    <t>CS</t>
  </si>
  <si>
    <t>BREICH</t>
  </si>
  <si>
    <t>124</t>
  </si>
  <si>
    <t>H-BR 3</t>
  </si>
  <si>
    <t xml:space="preserve">Woodmuir Road (East)                                </t>
  </si>
  <si>
    <t>Woodmuir Estates / Iain Tod, Henderson Development Ltd</t>
  </si>
  <si>
    <t>Woodmuir</t>
  </si>
  <si>
    <t>0203/FUL/15 &amp; 0354/PO/20 &amp; 0601/FUL/20 &amp; 0136/FUL/22</t>
  </si>
  <si>
    <t>18/01/2018 &amp; 22/2/21 &amp; 21/12/22</t>
  </si>
  <si>
    <t>124 A</t>
  </si>
  <si>
    <t>0</t>
  </si>
  <si>
    <t>BRIDGEND</t>
  </si>
  <si>
    <t>Housing Market Area WLC03</t>
  </si>
  <si>
    <t>126</t>
  </si>
  <si>
    <t>H-BD 1</t>
  </si>
  <si>
    <t>Willowdean (Site A)</t>
  </si>
  <si>
    <t>Lochay Homes</t>
  </si>
  <si>
    <t xml:space="preserve">Bridgend </t>
  </si>
  <si>
    <t>0537/FUL/16</t>
  </si>
  <si>
    <t>126 A</t>
  </si>
  <si>
    <t>127</t>
  </si>
  <si>
    <t>H-BD 2</t>
  </si>
  <si>
    <t>Willowdean (Site B)</t>
  </si>
  <si>
    <t>1032/PAC/18</t>
  </si>
  <si>
    <t>127 A</t>
  </si>
  <si>
    <t>129</t>
  </si>
  <si>
    <t>H-BD 5</t>
  </si>
  <si>
    <t>Land East of Auldhill Road, Bridgend Farm</t>
  </si>
  <si>
    <t>Callanish Homes</t>
  </si>
  <si>
    <t>0819/PAC/19; 0253/FUL/23</t>
  </si>
  <si>
    <t>129 A</t>
  </si>
  <si>
    <t>BROXBURN/UPHALL</t>
  </si>
  <si>
    <t>Housing Market Area WLC01</t>
  </si>
  <si>
    <t>130</t>
  </si>
  <si>
    <t xml:space="preserve">H-BU 8 </t>
  </si>
  <si>
    <t>Greendykes Road (West)</t>
  </si>
  <si>
    <t>Ashdale and Boland</t>
  </si>
  <si>
    <t>Broxburn</t>
  </si>
  <si>
    <t>0558/P/09 (withdrawn)</t>
  </si>
  <si>
    <t>130 A</t>
  </si>
  <si>
    <t>303</t>
  </si>
  <si>
    <t>Land South of 3 Burnvale</t>
  </si>
  <si>
    <t>LBC Developments</t>
  </si>
  <si>
    <t>0768/FUL/20</t>
  </si>
  <si>
    <t>304</t>
  </si>
  <si>
    <t>The Club, 14 Greendykes Road</t>
  </si>
  <si>
    <t>Mr Manjinder Sandhu</t>
  </si>
  <si>
    <t>0882/FUL/21</t>
  </si>
  <si>
    <t>DECHMONT</t>
  </si>
  <si>
    <t>133</t>
  </si>
  <si>
    <t>H-DE 1</t>
  </si>
  <si>
    <t xml:space="preserve">Bangour Village Hospital </t>
  </si>
  <si>
    <t>Ambassador Homes</t>
  </si>
  <si>
    <t>Dechmont Infants</t>
  </si>
  <si>
    <t>0607/P/15 &amp; 0796/PAC/18 &amp; 1071/EIA/18 &amp; 0705/FUL/19 &amp; 1019/P/19</t>
  </si>
  <si>
    <t>21/06/22</t>
  </si>
  <si>
    <t>133 A</t>
  </si>
  <si>
    <t>134</t>
  </si>
  <si>
    <t xml:space="preserve">H-DE 2 </t>
  </si>
  <si>
    <t xml:space="preserve">Main Street </t>
  </si>
  <si>
    <t>Colin and John Macfarlane / Stewart Milne</t>
  </si>
  <si>
    <t>0586/P/14; 0901/MSC/22</t>
  </si>
  <si>
    <t>0586/P/14; 0720/FUL/22; 0901/MSC/22</t>
  </si>
  <si>
    <t>02/10/2019</t>
  </si>
  <si>
    <t>134 A</t>
  </si>
  <si>
    <t>EAST CALDER</t>
  </si>
  <si>
    <t>53</t>
  </si>
  <si>
    <t>H-EC 3</t>
  </si>
  <si>
    <t>Broompark Farm</t>
  </si>
  <si>
    <t>Broompark Holdings Ltd</t>
  </si>
  <si>
    <t>East Calder</t>
  </si>
  <si>
    <t>0281/P/20</t>
  </si>
  <si>
    <t>53 A</t>
  </si>
  <si>
    <t>136</t>
  </si>
  <si>
    <t>H-EC 5(a)</t>
  </si>
  <si>
    <t>Raw Holdings West</t>
  </si>
  <si>
    <t>Cala Homes</t>
  </si>
  <si>
    <t>0198/FUL/15</t>
  </si>
  <si>
    <t>315</t>
  </si>
  <si>
    <t>Cruden Homes</t>
  </si>
  <si>
    <t>0198/FUL/15; 0162/FUL/22</t>
  </si>
  <si>
    <t>28/04/21; 25/05/22</t>
  </si>
  <si>
    <t>136 A</t>
  </si>
  <si>
    <t>137</t>
  </si>
  <si>
    <t>H-EC 5(b)</t>
  </si>
  <si>
    <t>Persimmon Homes</t>
  </si>
  <si>
    <t xml:space="preserve">0609/FUL/15 </t>
  </si>
  <si>
    <t>137 A</t>
  </si>
  <si>
    <t xml:space="preserve">H-EC 5 (b) </t>
  </si>
  <si>
    <t>297</t>
  </si>
  <si>
    <t>H- EC 5</t>
  </si>
  <si>
    <t>Land at Raw Holdings</t>
  </si>
  <si>
    <t>JB Developments</t>
  </si>
  <si>
    <t>MSC</t>
  </si>
  <si>
    <t>0845/P/15 &amp; 1119/MSC/21; 0861/MSC/22</t>
  </si>
  <si>
    <t>07/11/2018; 17/3/23</t>
  </si>
  <si>
    <t>298</t>
  </si>
  <si>
    <t>H-EC 5</t>
  </si>
  <si>
    <t>Land to the East of 11 Raw Holdings</t>
  </si>
  <si>
    <t>Mr Kenny Ireland</t>
  </si>
  <si>
    <t>0235/P/22</t>
  </si>
  <si>
    <t>147</t>
  </si>
  <si>
    <t>H-EC 9</t>
  </si>
  <si>
    <t>Almondell, Areas CWf</t>
  </si>
  <si>
    <t>Barratt Homes</t>
  </si>
  <si>
    <t>Calderwood</t>
  </si>
  <si>
    <t>0524/P/09 &amp; 0128/MSC/19</t>
  </si>
  <si>
    <t>15/03/2009 &amp; 3/05/19</t>
  </si>
  <si>
    <t>148</t>
  </si>
  <si>
    <t>Almondell, Area Osf (self build plots)</t>
  </si>
  <si>
    <t>Stirling Developments</t>
  </si>
  <si>
    <t>0524/P/09 &amp; 0444/MSC/19</t>
  </si>
  <si>
    <t>15/03/2009 &amp; 05/06/20</t>
  </si>
  <si>
    <t>149</t>
  </si>
  <si>
    <t>Almondell, Areas Wba &amp; WBd</t>
  </si>
  <si>
    <t>WLLDP</t>
  </si>
  <si>
    <t>0524/P/09 &amp; 0290/MSC/19</t>
  </si>
  <si>
    <t>15/03/2009 &amp; 11/10/19</t>
  </si>
  <si>
    <t>150</t>
  </si>
  <si>
    <t>Almondell WBc, Wbe &amp; WBf</t>
  </si>
  <si>
    <t>Taylor Wimpey</t>
  </si>
  <si>
    <t>0524/P/09 &amp; 0544/MSC/19</t>
  </si>
  <si>
    <t>15/03/2009 &amp; 30/03/2020</t>
  </si>
  <si>
    <t>271</t>
  </si>
  <si>
    <t>Almondell WBb &amp; WBg</t>
  </si>
  <si>
    <t>Robertson Homes</t>
  </si>
  <si>
    <t>0524/P/09 &amp; 1189/MSC/19</t>
  </si>
  <si>
    <t>15/03/2009 &amp; 27/06/20</t>
  </si>
  <si>
    <t>289 A</t>
  </si>
  <si>
    <t>Almondell LKg, Osd, CWc &amp; CWb</t>
  </si>
  <si>
    <t>0524/P/09 &amp; 1184/MSC/20</t>
  </si>
  <si>
    <t>15/03/2009 &amp; 31/3/21</t>
  </si>
  <si>
    <t>290</t>
  </si>
  <si>
    <t>Almondell OS g</t>
  </si>
  <si>
    <t>Miller Homes</t>
  </si>
  <si>
    <t>308</t>
  </si>
  <si>
    <t>Almondell Area Alb</t>
  </si>
  <si>
    <t>0524/P/09; 0220/MSC/23</t>
  </si>
  <si>
    <t>15/03/2009; 29/08/23</t>
  </si>
  <si>
    <t>296</t>
  </si>
  <si>
    <t>Areas VPb, VPc, Vpe, VPf</t>
  </si>
  <si>
    <t>BDW Trading</t>
  </si>
  <si>
    <t>0104/MSC/22</t>
  </si>
  <si>
    <t>296 A</t>
  </si>
  <si>
    <t>151</t>
  </si>
  <si>
    <t>Almondell, (Remainder)</t>
  </si>
  <si>
    <t xml:space="preserve">Stirling </t>
  </si>
  <si>
    <t>0524/P/09</t>
  </si>
  <si>
    <t>151 A</t>
  </si>
  <si>
    <t>153</t>
  </si>
  <si>
    <t>Land at Hoghill Farm, Oakbank Road</t>
  </si>
  <si>
    <t>Hallam Land</t>
  </si>
  <si>
    <t>0587/P/17 &amp; 1116/FUL/21</t>
  </si>
  <si>
    <t>311</t>
  </si>
  <si>
    <t>Land at Oakbank Road</t>
  </si>
  <si>
    <t>0176/P/21</t>
  </si>
  <si>
    <t>311 A</t>
  </si>
  <si>
    <t>EAST WHITBURN</t>
  </si>
  <si>
    <t>309</t>
  </si>
  <si>
    <t>Site At Hens Nest Road</t>
  </si>
  <si>
    <t>Ogilvie Homes</t>
  </si>
  <si>
    <t>Whitdale</t>
  </si>
  <si>
    <t>0219/FUL/20</t>
  </si>
  <si>
    <t>309 A</t>
  </si>
  <si>
    <t>FAULDHOUSE</t>
  </si>
  <si>
    <t>H-FA 2</t>
  </si>
  <si>
    <t>Meadow Crescent</t>
  </si>
  <si>
    <t>Almond HA</t>
  </si>
  <si>
    <t>Fallahill</t>
  </si>
  <si>
    <t>0466/FUL/11 0221/FUL/21</t>
  </si>
  <si>
    <t>155</t>
  </si>
  <si>
    <t xml:space="preserve">H-FA 5 </t>
  </si>
  <si>
    <t>Breichwater Place</t>
  </si>
  <si>
    <t>RCK Developments Ltd / Mullberry Homes Ltd</t>
  </si>
  <si>
    <t>0306/FUL/07 &amp; 0638/FUL/16 &amp; 0070/FUL/17 &amp; 0578/FUL/17 &amp; 0898/FUL/17 &amp; 0413/FUL/18 &amp; 1242/FUL/19, 0269/FUL/20, 0988/FUL/21, 0841/FUL/21, 0708/FUL/21 &amp; 1006/FUL/21 &amp; 0236/FUL/22</t>
  </si>
  <si>
    <t>31/10/2007 &amp; 02/12/2016 &amp; 24/06/2017 &amp; 0578/FUL/17 &amp; 19/12/17 &amp; 10/7/20 &amp; 19/11/20, 13/07/20, 1/12/21, 25/10/21, 31/08/21 &amp; 22/11/21 &amp; 27/05/22</t>
  </si>
  <si>
    <t>294</t>
  </si>
  <si>
    <t>Stonehead Farmhouse</t>
  </si>
  <si>
    <t>Levenseat Ltd</t>
  </si>
  <si>
    <t>0989/FUL/20</t>
  </si>
  <si>
    <t>KIRKNEWTON</t>
  </si>
  <si>
    <t>157</t>
  </si>
  <si>
    <t xml:space="preserve">H-KN 1 </t>
  </si>
  <si>
    <t xml:space="preserve">Braekirk Gardens                                  </t>
  </si>
  <si>
    <t xml:space="preserve">Drummond Homes Ltd                </t>
  </si>
  <si>
    <t>BS</t>
  </si>
  <si>
    <t>Kirknewton</t>
  </si>
  <si>
    <t>0292/79</t>
  </si>
  <si>
    <t>12/06/79</t>
  </si>
  <si>
    <t>63</t>
  </si>
  <si>
    <t>H-KN 2</t>
  </si>
  <si>
    <t>Station Road (East)</t>
  </si>
  <si>
    <t>Drummond Homes</t>
  </si>
  <si>
    <t>0189/P/20</t>
  </si>
  <si>
    <t>63 A</t>
  </si>
  <si>
    <t>158</t>
  </si>
  <si>
    <t>H-KN 3</t>
  </si>
  <si>
    <t>Camps Junction (East)</t>
  </si>
  <si>
    <t xml:space="preserve">Kirknewton Community Development Trust </t>
  </si>
  <si>
    <t>0578/P/15 &amp; 0322/MSC/19; 1035/FUL/23</t>
  </si>
  <si>
    <t>21/12/2018 &amp; 6/11/19; 1/2/23</t>
  </si>
  <si>
    <t>159</t>
  </si>
  <si>
    <t>H-KN 4</t>
  </si>
  <si>
    <t xml:space="preserve">Station Road (South) (extension)        </t>
  </si>
  <si>
    <t xml:space="preserve">PiP </t>
  </si>
  <si>
    <t xml:space="preserve"> 0691/P/14 &amp; 0107/PAC/20</t>
  </si>
  <si>
    <t>LINLITHGOW</t>
  </si>
  <si>
    <t>164</t>
  </si>
  <si>
    <t>H-LL 11</t>
  </si>
  <si>
    <t>Wilcoxholm Farm/Pilgrims Hill</t>
  </si>
  <si>
    <t>John Kerr Ltd / Hallam Land</t>
  </si>
  <si>
    <t>Springfield</t>
  </si>
  <si>
    <t>0340/P/19</t>
  </si>
  <si>
    <t>Refused</t>
  </si>
  <si>
    <t>164 A</t>
  </si>
  <si>
    <t>165</t>
  </si>
  <si>
    <t>H-LL 12</t>
  </si>
  <si>
    <t>Preston Farm</t>
  </si>
  <si>
    <t>Cala Management Ltd</t>
  </si>
  <si>
    <t>Linlithgow</t>
  </si>
  <si>
    <t>0801/FUL/20</t>
  </si>
  <si>
    <t>165 A</t>
  </si>
  <si>
    <t>292</t>
  </si>
  <si>
    <t>Stuart House, 181 - 201 High Street</t>
  </si>
  <si>
    <t>Glamis Investments</t>
  </si>
  <si>
    <t>0437/FUL/17</t>
  </si>
  <si>
    <t>LIVINGSTON</t>
  </si>
  <si>
    <t>169</t>
  </si>
  <si>
    <t>H-LV 9</t>
  </si>
  <si>
    <t>Kirkton (North)</t>
  </si>
  <si>
    <t>Peel (part - HSA)</t>
  </si>
  <si>
    <t xml:space="preserve">Full </t>
  </si>
  <si>
    <t>0049/FUL/16</t>
  </si>
  <si>
    <t>169 A</t>
  </si>
  <si>
    <t>170</t>
  </si>
  <si>
    <t>H-LV 11</t>
  </si>
  <si>
    <r>
      <t>Brucefield Industrial, (</t>
    </r>
    <r>
      <rPr>
        <i/>
        <sz val="12"/>
        <color theme="1"/>
        <rFont val="Calibri"/>
        <family val="2"/>
      </rPr>
      <t>Limefields</t>
    </r>
    <r>
      <rPr>
        <sz val="12"/>
        <color theme="1"/>
        <rFont val="Calibri"/>
        <family val="2"/>
      </rPr>
      <t>)</t>
    </r>
  </si>
  <si>
    <t>Bellsquarry</t>
  </si>
  <si>
    <t>0487/P/10 &amp; 0725/MSC/16 &amp; 0258/FUL/20</t>
  </si>
  <si>
    <t>23/4/15 &amp; 07/05/2017 &amp; 29/9/20</t>
  </si>
  <si>
    <t>173</t>
  </si>
  <si>
    <t>H-LV 13</t>
  </si>
  <si>
    <t>Gavieside Farm</t>
  </si>
  <si>
    <t>Meldrum</t>
  </si>
  <si>
    <t>1194/P/18 &amp; 0657/FUL/19; 0704/PAC/23</t>
  </si>
  <si>
    <t>173 A</t>
  </si>
  <si>
    <t>H-LV 27</t>
  </si>
  <si>
    <t>Deans South (Remainder)</t>
  </si>
  <si>
    <t>WLC  / Springfield Properties / Wheatley</t>
  </si>
  <si>
    <t>Deans</t>
  </si>
  <si>
    <t>0834/P/14  &amp; 0053/P/16 &amp; 0826/FUL/18 &amp; 0011/FUL/22 &amp; 0052/FUL/22</t>
  </si>
  <si>
    <t>23/01/2015 &amp; 16/05/2016 &amp; 11/5/21 &amp; 20/04/22 &amp; 05/04/22</t>
  </si>
  <si>
    <t>H-LV 29</t>
  </si>
  <si>
    <t>Former Trim track, Howden South Road</t>
  </si>
  <si>
    <t>Dedridge</t>
  </si>
  <si>
    <t>H-LV 33</t>
  </si>
  <si>
    <t>Brotherton Farm</t>
  </si>
  <si>
    <t>Bankton</t>
  </si>
  <si>
    <t>0648/P/14 &amp; 0900/MSC/17; 0754/FUL/20</t>
  </si>
  <si>
    <t>28/10/2016 &amp; 19/06/2018; 7/12/20</t>
  </si>
  <si>
    <t>H-LV 34</t>
  </si>
  <si>
    <t>Appleton Parkway north east</t>
  </si>
  <si>
    <t>Network Rail / BDW Trading</t>
  </si>
  <si>
    <t>0482/PAC/19 &amp; 1083/P/19 &amp; 0252/P/20 &amp; 0437/MSC/22</t>
  </si>
  <si>
    <t>01/07/2022 &amp; 14/2/23</t>
  </si>
  <si>
    <t>184 A</t>
  </si>
  <si>
    <t>H-LV 35</t>
  </si>
  <si>
    <t>Wellhead Farm</t>
  </si>
  <si>
    <t>Bellway Homes and Miller Homes</t>
  </si>
  <si>
    <t>Williamston</t>
  </si>
  <si>
    <t>0908/P/15 &amp; 0922/MSC/18 &amp; 0713/MSC/19</t>
  </si>
  <si>
    <t>14/02/2018 &amp; 18/6/19 &amp; 17/09/2019</t>
  </si>
  <si>
    <t>H-LV 3</t>
  </si>
  <si>
    <t>Tarbet Drive, Murieston</t>
  </si>
  <si>
    <t>Perella Homes</t>
  </si>
  <si>
    <t>0927/FUL/18; 1151/FUL/22</t>
  </si>
  <si>
    <t>MU4 / E-LV 36</t>
  </si>
  <si>
    <t>Land at Charlesfield Road</t>
  </si>
  <si>
    <t>Royal London Mutual Insurance Society Ltd / CALA Homes</t>
  </si>
  <si>
    <t>0129/P/19; 0458/FUL/21; 0843/MSC/22</t>
  </si>
  <si>
    <t>16/12/2020; 01/10/21</t>
  </si>
  <si>
    <t>189 A</t>
  </si>
  <si>
    <t>E-LV 35</t>
  </si>
  <si>
    <t>Land at Gregory Road, Kirkton Campus</t>
  </si>
  <si>
    <t>0844/P/18 ; 0860/MSC/20</t>
  </si>
  <si>
    <t>08/05/2019 ; 15/2/21</t>
  </si>
  <si>
    <t>272 A</t>
  </si>
  <si>
    <t>H-LV 7</t>
  </si>
  <si>
    <t>Land at Crusader Rise, Dedridge</t>
  </si>
  <si>
    <t>Ark HA</t>
  </si>
  <si>
    <t>0076/FUL/20</t>
  </si>
  <si>
    <t>Land at Hunter Road</t>
  </si>
  <si>
    <t>Livingston Village (part - SN)</t>
  </si>
  <si>
    <t>1149/FUL/19</t>
  </si>
  <si>
    <t>Simpson Parkway</t>
  </si>
  <si>
    <t>1031/P/19 &amp; 0337/MSC/22</t>
  </si>
  <si>
    <t>21/02/2020; 27/02/23</t>
  </si>
  <si>
    <t>300 A</t>
  </si>
  <si>
    <t>305 A</t>
  </si>
  <si>
    <t>Site at Sydney Street, Craigshill</t>
  </si>
  <si>
    <t>Cruden Homes (East) Ltd</t>
  </si>
  <si>
    <t>Riverside</t>
  </si>
  <si>
    <t>0894/FUL/21</t>
  </si>
  <si>
    <t>Brotherton Farm, Brucefield</t>
  </si>
  <si>
    <t>0528/P/21</t>
  </si>
  <si>
    <t>313 A</t>
  </si>
  <si>
    <t>MU7</t>
  </si>
  <si>
    <t>Almondvale Crescent, Almondvale</t>
  </si>
  <si>
    <t>None</t>
  </si>
  <si>
    <t>0795/FUL/23</t>
  </si>
  <si>
    <t>LONGRIDGE</t>
  </si>
  <si>
    <t>191</t>
  </si>
  <si>
    <t>H-LR 2</t>
  </si>
  <si>
    <t>Fauldhouse Road (North)</t>
  </si>
  <si>
    <t>Cairn HA</t>
  </si>
  <si>
    <t>Longridge</t>
  </si>
  <si>
    <t>0493/P/02 &amp; 0332/MSC/17 &amp; 0205/MSC/20</t>
  </si>
  <si>
    <t>10/05/2006 &amp; 26/01/18 &amp; 23/9/20</t>
  </si>
  <si>
    <t>POLBETH</t>
  </si>
  <si>
    <t>194</t>
  </si>
  <si>
    <t>H-LW 1</t>
  </si>
  <si>
    <t xml:space="preserve">Gavieside </t>
  </si>
  <si>
    <t>Balfour Beatty Homes</t>
  </si>
  <si>
    <t>Parkhead</t>
  </si>
  <si>
    <t>0365/MSC/15 &amp;0031/FUL/19 &amp; 0032/FUL/19</t>
  </si>
  <si>
    <t>29/05/2017 &amp; 06/06/19 &amp; 06/06/19</t>
  </si>
  <si>
    <t>H-PB 1</t>
  </si>
  <si>
    <t>Site of former West Calder High School, Limefield</t>
  </si>
  <si>
    <t>76 A</t>
  </si>
  <si>
    <t>6 - 23 Stable Lane, Limefield</t>
  </si>
  <si>
    <t>WB Properties</t>
  </si>
  <si>
    <t>0285/FUL/08 &amp;1161/FUL/20</t>
  </si>
  <si>
    <t>27/05/2020 &amp; 23/12/21</t>
  </si>
  <si>
    <t>Limefield House Business Centre, 1 - 6 Polbeth</t>
  </si>
  <si>
    <t>Poppit Property</t>
  </si>
  <si>
    <t>Polbeth Harwood Parish Church</t>
  </si>
  <si>
    <t>Church of Scotland General Trustees</t>
  </si>
  <si>
    <t>0442/P/17</t>
  </si>
  <si>
    <t>PUMPHERSTON</t>
  </si>
  <si>
    <t>196</t>
  </si>
  <si>
    <t xml:space="preserve">H-PU 1 </t>
  </si>
  <si>
    <t>Drumshoreland/Kirkforthar Brickworks (Site A)</t>
  </si>
  <si>
    <t>Dundas Estates and Development Co Ltd</t>
  </si>
  <si>
    <t>Pumpherston &amp; Uphall Station (part - SN)</t>
  </si>
  <si>
    <t>0050/P/08 &amp; 0418/MSC/17, 0812/FUL/21 &amp; 0155/FUL/21</t>
  </si>
  <si>
    <t>31/05/2017 &amp; 09/09/21</t>
  </si>
  <si>
    <t>196 A</t>
  </si>
  <si>
    <t>198</t>
  </si>
  <si>
    <t>Drumshoreland/Kirkforthar (Remainder)</t>
  </si>
  <si>
    <t>198 A</t>
  </si>
  <si>
    <t>273</t>
  </si>
  <si>
    <t>Land at Cawburn Road</t>
  </si>
  <si>
    <t>1174/FUL/19</t>
  </si>
  <si>
    <t>200</t>
  </si>
  <si>
    <t>H-PU 4</t>
  </si>
  <si>
    <t>Beechwood Grove Park</t>
  </si>
  <si>
    <t>0710/FUL/23</t>
  </si>
  <si>
    <t>200 A</t>
  </si>
  <si>
    <t>SEAFIELD</t>
  </si>
  <si>
    <t>293</t>
  </si>
  <si>
    <t>Land at Redhouse Road, Seafield</t>
  </si>
  <si>
    <t>Atholl Homes</t>
  </si>
  <si>
    <t>Seafield</t>
  </si>
  <si>
    <t>0267/FUL/18</t>
  </si>
  <si>
    <t>STONEYBURN/BENTS</t>
  </si>
  <si>
    <t>Bents Farm, 20 Cannop Crescent</t>
  </si>
  <si>
    <t>Bryce Anslie Holdings</t>
  </si>
  <si>
    <t>Stoneyburn</t>
  </si>
  <si>
    <t>0186/FUL/17</t>
  </si>
  <si>
    <t>Land South of Cannop Crescent</t>
  </si>
  <si>
    <t>Keepmoat</t>
  </si>
  <si>
    <t>1254/P/21</t>
  </si>
  <si>
    <t>312 A</t>
  </si>
  <si>
    <t>Home Group</t>
  </si>
  <si>
    <t>TORPHICHEN</t>
  </si>
  <si>
    <t>Wester Woodside, Torphichen, Linlithgow</t>
  </si>
  <si>
    <t>William Russell</t>
  </si>
  <si>
    <t>Torphichen</t>
  </si>
  <si>
    <t>0151/FUL/17</t>
  </si>
  <si>
    <t>Land at Slackend, Cathlaw Lane</t>
  </si>
  <si>
    <t>Mrs Jessie Johnston</t>
  </si>
  <si>
    <t>0626/P/17</t>
  </si>
  <si>
    <t>WEST CALDER</t>
  </si>
  <si>
    <t>204</t>
  </si>
  <si>
    <t>H-WC 1</t>
  </si>
  <si>
    <t xml:space="preserve">Cleugh Brae (CDA) </t>
  </si>
  <si>
    <t>0704/PAC/23</t>
  </si>
  <si>
    <t>204 A</t>
  </si>
  <si>
    <t>205</t>
  </si>
  <si>
    <t>H-WC 2</t>
  </si>
  <si>
    <t xml:space="preserve">Mossend, Phase 1 (Site A) </t>
  </si>
  <si>
    <t xml:space="preserve">Walker Group </t>
  </si>
  <si>
    <t>0349/FUL/11</t>
  </si>
  <si>
    <t>206</t>
  </si>
  <si>
    <t>H-WC 3</t>
  </si>
  <si>
    <t>Mossend, Phase 1 (Site B) AH (Y1, Y2A, Y2B)</t>
  </si>
  <si>
    <t>Springfield Properties</t>
  </si>
  <si>
    <t>0337/P/13 &amp; 1033/FUL/19</t>
  </si>
  <si>
    <t>22/10/2014 ; 28/01/21</t>
  </si>
  <si>
    <t>209</t>
  </si>
  <si>
    <t>H-WC 4</t>
  </si>
  <si>
    <t>Mossend (Remainder) (Site Y)</t>
  </si>
  <si>
    <t>209 A</t>
  </si>
  <si>
    <t>210</t>
  </si>
  <si>
    <t>Mossend Site K</t>
  </si>
  <si>
    <t>1026/FUL/18; 0701/FUL/20</t>
  </si>
  <si>
    <t>03/11/2022; 14/06/22</t>
  </si>
  <si>
    <t>210 A</t>
  </si>
  <si>
    <t>310</t>
  </si>
  <si>
    <t>Site Y4, Mossend</t>
  </si>
  <si>
    <t>1027/P/18</t>
  </si>
  <si>
    <t>H-WC5</t>
  </si>
  <si>
    <t>Burngrange (west of West Calder cemetery)</t>
  </si>
  <si>
    <t>Mr Liam McCartney</t>
  </si>
  <si>
    <t xml:space="preserve">0837/P/19 </t>
  </si>
  <si>
    <t>H-WC 6</t>
  </si>
  <si>
    <t>Hartwood Road West</t>
  </si>
  <si>
    <t>0848/FUL/19</t>
  </si>
  <si>
    <t xml:space="preserve"> </t>
  </si>
  <si>
    <t>213</t>
  </si>
  <si>
    <t>H-LW 4</t>
  </si>
  <si>
    <t>West Mains Farm (Lowland Crofts)</t>
  </si>
  <si>
    <t>New Lives New Landscapes</t>
  </si>
  <si>
    <t>1424/P/04</t>
  </si>
  <si>
    <t>214</t>
  </si>
  <si>
    <t xml:space="preserve">H-LW 5 </t>
  </si>
  <si>
    <t>Longford Farm (Lowland Crofts)</t>
  </si>
  <si>
    <t>Addiewell</t>
  </si>
  <si>
    <t>0188/P/05 &amp; 0544/FUL/17 &amp; 0974/P/18 &amp; 0868/FUL/20 &amp; 0104/MSC/21 &amp; 0056/FUL/22&amp; 0057/FUL/22 &amp; 0825/FUL/22 &amp; 0005/FUL/23</t>
  </si>
  <si>
    <t>10/10/2008 &amp; 20/09/17 &amp; 05/03/20 &amp; 22/2/21 &amp; 08/10/21 &amp; 21/06/22 &amp; 21/06/22 &amp; 16/12/22</t>
  </si>
  <si>
    <t>275</t>
  </si>
  <si>
    <t>Land 360 Metres Northeast Longford Farm</t>
  </si>
  <si>
    <t>Mr &amp; Mrs Middleton</t>
  </si>
  <si>
    <t>PiP &amp; MSC</t>
  </si>
  <si>
    <t>306</t>
  </si>
  <si>
    <t>Land to the North of Kirkfield House, Hartwood Road</t>
  </si>
  <si>
    <t>Mr and Mrs Hugh Kelly</t>
  </si>
  <si>
    <t>0023/FUL/21</t>
  </si>
  <si>
    <t>WESTFIELD</t>
  </si>
  <si>
    <t>215</t>
  </si>
  <si>
    <t>H-WF 1</t>
  </si>
  <si>
    <t>North &amp; South Logiebrae</t>
  </si>
  <si>
    <t>Alba Developments</t>
  </si>
  <si>
    <t>262</t>
  </si>
  <si>
    <t>Westfield</t>
  </si>
  <si>
    <t>1003/FUL/08; 0293/FUL/20; 0352/FUL/20; 0467/FUL/20 ; 0534/PAC/20 ; 0903/FUL/20 ; 0904/FUL/20; 1132/FUL/20</t>
  </si>
  <si>
    <t>WHITBURN</t>
  </si>
  <si>
    <t>* planning consent 0553/FUL/14 covers land area of H-WH 1, 2 &amp; 3, but is limited to 2,000 houses.  LDP allows for an extra 900 houses beyond what is consented.</t>
  </si>
  <si>
    <t>216</t>
  </si>
  <si>
    <t>H-WH 3</t>
  </si>
  <si>
    <t xml:space="preserve">Polkemmet, (Remainder)                                   </t>
  </si>
  <si>
    <t>Green Town (Heartlands) Ltd</t>
  </si>
  <si>
    <t>WLLP &amp; LDP</t>
  </si>
  <si>
    <t>Polkemmet</t>
  </si>
  <si>
    <t>PIP / MSC</t>
  </si>
  <si>
    <t>0493/P/02 &amp; 0553/FUL/14 &amp; 0332/MSC/17 &amp; 0997/MSC/19; 0582/P/21</t>
  </si>
  <si>
    <t>10/05/2006 &amp; 21/12/15 &amp; 26/01/2018</t>
  </si>
  <si>
    <t/>
  </si>
  <si>
    <t>216 A</t>
  </si>
  <si>
    <t>220</t>
  </si>
  <si>
    <t>Area 3A WE link Group</t>
  </si>
  <si>
    <t>WE Link Group</t>
  </si>
  <si>
    <t>FULL</t>
  </si>
  <si>
    <t>0493/P/02 &amp; 0553/FUL/14 &amp; 0332/MSC/17 &amp; 0997/MSC/19 &amp; 0418/FUL/19</t>
  </si>
  <si>
    <t>10/05/2006 &amp; 21/12/15 &amp; 26/01/2018 &amp; 25/10/19</t>
  </si>
  <si>
    <t>222</t>
  </si>
  <si>
    <t>Phase 2D</t>
  </si>
  <si>
    <t>0493/P/02 &amp; 0553/FUL/14 &amp; 0332/MSC/17 &amp; 0997/MSC/19</t>
  </si>
  <si>
    <t>223</t>
  </si>
  <si>
    <t>Phase 3C and 3D</t>
  </si>
  <si>
    <t>224</t>
  </si>
  <si>
    <t>Phase 4</t>
  </si>
  <si>
    <t>Croftmalloch</t>
  </si>
  <si>
    <t>225</t>
  </si>
  <si>
    <t>226</t>
  </si>
  <si>
    <t xml:space="preserve">Phase 5A </t>
  </si>
  <si>
    <t>0493/P/02 &amp; 0553/FUL/14 &amp; 0332/MSC/17 &amp; 0997/MSC/19 &amp; 0199/MSC/21</t>
  </si>
  <si>
    <t>10/05/2006 &amp; 21/12/15 &amp; 26/01/2018 &amp; 28/08/2020</t>
  </si>
  <si>
    <t>228</t>
  </si>
  <si>
    <t>Phase 5B</t>
  </si>
  <si>
    <t>229</t>
  </si>
  <si>
    <t>Phase 5C</t>
  </si>
  <si>
    <t>230</t>
  </si>
  <si>
    <t>Phase 6A</t>
  </si>
  <si>
    <t>231</t>
  </si>
  <si>
    <t>Phase 6B</t>
  </si>
  <si>
    <t>232</t>
  </si>
  <si>
    <t>Phase 6C</t>
  </si>
  <si>
    <t>233</t>
  </si>
  <si>
    <t>Phase 6D</t>
  </si>
  <si>
    <t>234</t>
  </si>
  <si>
    <t>Phase 6E</t>
  </si>
  <si>
    <t>235</t>
  </si>
  <si>
    <t>Phase 8A</t>
  </si>
  <si>
    <t>236</t>
  </si>
  <si>
    <t>Phase 8B</t>
  </si>
  <si>
    <t>237</t>
  </si>
  <si>
    <t>Phase 9</t>
  </si>
  <si>
    <t>WILKIESTON</t>
  </si>
  <si>
    <t>H-WI 2</t>
  </si>
  <si>
    <t>East Coxydene Farm / land North and West of Lindean Terrace</t>
  </si>
  <si>
    <t>Bancon</t>
  </si>
  <si>
    <t>0761/P/18; 0735/MSC/21</t>
  </si>
  <si>
    <t>30/01/2020; 18/05/22</t>
  </si>
  <si>
    <t>240 A</t>
  </si>
  <si>
    <t>WINCHBURGH</t>
  </si>
  <si>
    <t>241</t>
  </si>
  <si>
    <t>H-WB 3</t>
  </si>
  <si>
    <t>Niddry Mains (North), Block CC and FF</t>
  </si>
  <si>
    <t>Hawkhill</t>
  </si>
  <si>
    <t>1012/P/05/ 0504/MSC/23</t>
  </si>
  <si>
    <t>17/04/2012 &amp; 03/03/2023</t>
  </si>
  <si>
    <t>242</t>
  </si>
  <si>
    <t>Niddry Mains (North), Block DD &amp; EE</t>
  </si>
  <si>
    <t>Barratt</t>
  </si>
  <si>
    <t>1012/P/05; 0786/MSC/22</t>
  </si>
  <si>
    <t xml:space="preserve">242 </t>
  </si>
  <si>
    <t>David Wilson</t>
  </si>
  <si>
    <t>242 A</t>
  </si>
  <si>
    <t>Homegroup</t>
  </si>
  <si>
    <t>245</t>
  </si>
  <si>
    <t>Niddry Mains (North), Block GG</t>
  </si>
  <si>
    <t>Winchburgh Developments Limited</t>
  </si>
  <si>
    <t>1012/P/05</t>
  </si>
  <si>
    <t>246</t>
  </si>
  <si>
    <t>H-WB 4</t>
  </si>
  <si>
    <t>Clay Pit, Park &amp; Blocks S and T</t>
  </si>
  <si>
    <t>281</t>
  </si>
  <si>
    <t>H-WB 5</t>
  </si>
  <si>
    <t>Block BB</t>
  </si>
  <si>
    <t>Allanwater Developments / Winchburgh Development Limited</t>
  </si>
  <si>
    <t>1012/P/05 &amp; 0151/MSC/20 &amp; 1166/MSC/20</t>
  </si>
  <si>
    <t>17/04/2012 &amp; 27/04/20 &amp; 30/3/21</t>
  </si>
  <si>
    <t>248</t>
  </si>
  <si>
    <t>H-WB 6</t>
  </si>
  <si>
    <t>Myreside, (Remainder), Block X</t>
  </si>
  <si>
    <t>249</t>
  </si>
  <si>
    <t>Myreside, (Remainder), Block Y and Z</t>
  </si>
  <si>
    <t>CALA Homes</t>
  </si>
  <si>
    <t>1012/P/05; 0042/MSC/23</t>
  </si>
  <si>
    <t>17/04/2012; 22/12/23</t>
  </si>
  <si>
    <t>250</t>
  </si>
  <si>
    <t>H-WB 10</t>
  </si>
  <si>
    <t>Glendevon (South), (Remainder) Block J</t>
  </si>
  <si>
    <t>Winchburgh West</t>
  </si>
  <si>
    <t>1012/P/05 &amp; 0662/MSC/19</t>
  </si>
  <si>
    <t>17/04/2012 &amp; 12/12/19</t>
  </si>
  <si>
    <t>251</t>
  </si>
  <si>
    <t>Glendevon (South), (Remainder) Block H</t>
  </si>
  <si>
    <t>252</t>
  </si>
  <si>
    <t>Glendevon (South), (Remainder) Block G</t>
  </si>
  <si>
    <t>253</t>
  </si>
  <si>
    <t>Glendevon (South), (Remainder) Block C</t>
  </si>
  <si>
    <t>254</t>
  </si>
  <si>
    <t>Glendevon (South), (Remainder) Block I</t>
  </si>
  <si>
    <t>254 A</t>
  </si>
  <si>
    <t>255</t>
  </si>
  <si>
    <t>Glendevon (South), (Remainder) Block D</t>
  </si>
  <si>
    <t xml:space="preserve">256 </t>
  </si>
  <si>
    <t>Glendevon (South), (Remainder) Block A</t>
  </si>
  <si>
    <t>256 A</t>
  </si>
  <si>
    <t>257</t>
  </si>
  <si>
    <t>Glendevon (South), (Remainder) Block B</t>
  </si>
  <si>
    <t>258</t>
  </si>
  <si>
    <t>Glendevon (South), (Remainder) Block F</t>
  </si>
  <si>
    <t>259</t>
  </si>
  <si>
    <t>H-WB 12</t>
  </si>
  <si>
    <t>Glendevon (North), Town Centre Block Q1N</t>
  </si>
  <si>
    <t>301</t>
  </si>
  <si>
    <t>Block Q1S, Land West of canal</t>
  </si>
  <si>
    <t>J. Smart &amp; Co.</t>
  </si>
  <si>
    <t>PiP / MSC</t>
  </si>
  <si>
    <t>1012/P/05; 1043/MSC/19</t>
  </si>
  <si>
    <t>17/04/12; 15/4/20</t>
  </si>
  <si>
    <t>316</t>
  </si>
  <si>
    <t>Block Q2E and Q3</t>
  </si>
  <si>
    <t>1012/P/05; 1167/MSC/21</t>
  </si>
  <si>
    <t>17/04/12; 29/7/22</t>
  </si>
  <si>
    <t>260</t>
  </si>
  <si>
    <t>Glendevon (North), Town Centre Blocks P1 + P2 + P3</t>
  </si>
  <si>
    <t>Lovell Homes</t>
  </si>
  <si>
    <t>1012/P/05; 1008.MSC/23</t>
  </si>
  <si>
    <t xml:space="preserve">17/04/2012; </t>
  </si>
  <si>
    <t>260 A</t>
  </si>
  <si>
    <t>1012/P/05; 1008/MSC/23</t>
  </si>
  <si>
    <t xml:space="preserve">Glendevon (North), (Remainder) Block N </t>
  </si>
  <si>
    <t>1012/P/05 &amp; 0945/MSC/18 &amp; 0926/MSC/19</t>
  </si>
  <si>
    <t>17/04/2012 &amp; 4/02/19 &amp; 20/12/19</t>
  </si>
  <si>
    <t>279</t>
  </si>
  <si>
    <t>Glendevon (North), (Remainder) Block O</t>
  </si>
  <si>
    <t>1012/P/05 &amp; 0900/MSC/19</t>
  </si>
  <si>
    <t>17/04/2012 &amp; 10/12/19</t>
  </si>
  <si>
    <t>280</t>
  </si>
  <si>
    <t>0967/MSC/19</t>
  </si>
  <si>
    <t>17/04/2012 &amp; 19/12/19</t>
  </si>
  <si>
    <t>249a</t>
  </si>
  <si>
    <t>Glendevon (North) Block O4B</t>
  </si>
  <si>
    <t>1012/P/05 ; 0536/MSC/21</t>
  </si>
  <si>
    <t>263</t>
  </si>
  <si>
    <t>1012/P/05; 0200/MSC/21</t>
  </si>
  <si>
    <t>17/04/2012 &amp; 06/09/21</t>
  </si>
  <si>
    <t>263 A</t>
  </si>
  <si>
    <t>Taylor Wimpey / Home Group</t>
  </si>
  <si>
    <t>264 A</t>
  </si>
  <si>
    <t>H-WB 13</t>
  </si>
  <si>
    <t xml:space="preserve">Niddry Mains (South), Block HH </t>
  </si>
  <si>
    <t xml:space="preserve">264 </t>
  </si>
  <si>
    <t>265</t>
  </si>
  <si>
    <t>H-WB 16</t>
  </si>
  <si>
    <t>Site West of Ross's Plantation; Block HH</t>
  </si>
  <si>
    <t>Niddry Mains and Winchburgh Trust</t>
  </si>
  <si>
    <t>91</t>
  </si>
  <si>
    <t>H-WB15</t>
  </si>
  <si>
    <t>Glendevon (regeneration site)</t>
  </si>
  <si>
    <t>Site West of Ross's Plantation</t>
  </si>
  <si>
    <t>302</t>
  </si>
  <si>
    <t>Winchburgh Day Centre, Main Street</t>
  </si>
  <si>
    <t>JAG Development</t>
  </si>
  <si>
    <t>0611/FUL/21</t>
  </si>
  <si>
    <t>Small Sites ►</t>
  </si>
  <si>
    <t>Totals  ►</t>
  </si>
  <si>
    <t>All tenure 10 year supply</t>
  </si>
  <si>
    <t>last used number</t>
  </si>
  <si>
    <r>
      <rPr>
        <b/>
        <sz val="12"/>
        <color theme="1"/>
        <rFont val="Calibri"/>
        <family val="2"/>
        <scheme val="minor"/>
      </rPr>
      <t>Key</t>
    </r>
    <r>
      <rPr>
        <sz val="12"/>
        <color theme="1"/>
        <rFont val="Calibri"/>
        <family val="2"/>
        <scheme val="minor"/>
      </rPr>
      <t xml:space="preserve">
W - Windfall
BS - Base Supply
WLLP - Adopted West Lothian Local Plan
LDP - Adopted Local Development Plan</t>
    </r>
  </si>
  <si>
    <t>AP - Affordable housing already provided</t>
  </si>
  <si>
    <t>CS - Affordable housing commuted sum</t>
  </si>
  <si>
    <t>SCHEDULE 3</t>
  </si>
  <si>
    <t>NON-EFFECTIVE SUPPLY</t>
  </si>
  <si>
    <t>Deliverable with constraints</t>
  </si>
  <si>
    <t>Summary of</t>
  </si>
  <si>
    <t>constraint(s)</t>
  </si>
  <si>
    <t>ADDIEWELL</t>
  </si>
  <si>
    <t>1</t>
  </si>
  <si>
    <t>H-AD 2</t>
  </si>
  <si>
    <t>Meadowhead Avenue (North)</t>
  </si>
  <si>
    <t>No consent</t>
  </si>
  <si>
    <t>2</t>
  </si>
  <si>
    <t xml:space="preserve">H-AD 3 </t>
  </si>
  <si>
    <t>Land north of Loganlea Road</t>
  </si>
  <si>
    <t>Mr &amp; Mrs Doyle</t>
  </si>
  <si>
    <t>HFS outlined that there is contaimination issues</t>
  </si>
  <si>
    <t>3</t>
  </si>
  <si>
    <t>H-AD 4</t>
  </si>
  <si>
    <t>Loganlea Crescent / Place</t>
  </si>
  <si>
    <t>Private + WLC</t>
  </si>
  <si>
    <t>ARMADALE</t>
  </si>
  <si>
    <t>4</t>
  </si>
  <si>
    <t>H-AM 1</t>
  </si>
  <si>
    <t xml:space="preserve">Muirfield, North Street, </t>
  </si>
  <si>
    <t>John R Harris and Partners</t>
  </si>
  <si>
    <t>0032/P/09</t>
  </si>
  <si>
    <t>Undetermined</t>
  </si>
  <si>
    <t>Marketability/No consent</t>
  </si>
  <si>
    <t>5</t>
  </si>
  <si>
    <t>H-AM 3</t>
  </si>
  <si>
    <t>Nelson Park/Mallace Avenue</t>
  </si>
  <si>
    <t>Armadale</t>
  </si>
  <si>
    <t>0824/FUL/15</t>
  </si>
  <si>
    <t>Not in SHIP.  West Lothian Council has asked Green Action Trust to draw up environmental proposals in advance of Nelson Park being designated as part of The Queen’s Green Canopy to celebrate the Platinum Jubilee of Her Majesty in 2022. Park proposals include tree planting, surfacing the existing grass path and a seasonal wetland area</t>
  </si>
  <si>
    <t>6</t>
  </si>
  <si>
    <t xml:space="preserve">H-AM 4 </t>
  </si>
  <si>
    <t>Former Nursery, High Academy Street</t>
  </si>
  <si>
    <t>Lucas Land Purchases</t>
  </si>
  <si>
    <t>0403/08</t>
  </si>
  <si>
    <t>Expired consent</t>
  </si>
  <si>
    <t>7</t>
  </si>
  <si>
    <t>H-AM 5</t>
  </si>
  <si>
    <t>Colinshiel (Site A)</t>
  </si>
  <si>
    <t>WLC/Dundas</t>
  </si>
  <si>
    <t>Lack of known progress</t>
  </si>
  <si>
    <t>8</t>
  </si>
  <si>
    <t>H-AM 6</t>
  </si>
  <si>
    <t>Colinshiel (Site B)</t>
  </si>
  <si>
    <t>W Jones</t>
  </si>
  <si>
    <t>Physical/Infrastructure/No consent</t>
  </si>
  <si>
    <t>9</t>
  </si>
  <si>
    <t>H-AM 15</t>
  </si>
  <si>
    <t xml:space="preserve">Lower Bathville </t>
  </si>
  <si>
    <t>Catesby Estates plc</t>
  </si>
  <si>
    <t>0191/P/09</t>
  </si>
  <si>
    <t xml:space="preserve">Lack of known progress </t>
  </si>
  <si>
    <t>10</t>
  </si>
  <si>
    <t>H-AM 17</t>
  </si>
  <si>
    <t>Drove Road</t>
  </si>
  <si>
    <t>11</t>
  </si>
  <si>
    <t>H-AM 18</t>
  </si>
  <si>
    <t>Stonerigg Farm</t>
  </si>
  <si>
    <t>A &amp; J Gilchrist</t>
  </si>
  <si>
    <t>0542/P/12</t>
  </si>
  <si>
    <t>12</t>
  </si>
  <si>
    <t>Armadale and Greyhound &amp; Sports Stadium</t>
  </si>
  <si>
    <t>BCBC Properties Ltd</t>
  </si>
  <si>
    <t>0735/P/17</t>
  </si>
  <si>
    <t>Site marketed in 2018 but minimum price was not acceptable to vendor. Unviable &amp; non-effective on marketability &amp; ownership grounds.</t>
  </si>
  <si>
    <t>104</t>
  </si>
  <si>
    <t>7 North Street</t>
  </si>
  <si>
    <t>WLDA</t>
  </si>
  <si>
    <t>0941/FUL/15</t>
  </si>
  <si>
    <t>Lack of progress</t>
  </si>
  <si>
    <t>93</t>
  </si>
  <si>
    <t>EWP &amp; Cruden Homes</t>
  </si>
  <si>
    <t xml:space="preserve">1044/P/08 &amp; 0466/MSC/17 </t>
  </si>
  <si>
    <t>No funded education solution</t>
  </si>
  <si>
    <t>97</t>
  </si>
  <si>
    <t>H-AM 14</t>
  </si>
  <si>
    <t>Trees Farm remainder</t>
  </si>
  <si>
    <t>1044/P/08</t>
  </si>
  <si>
    <t>98</t>
  </si>
  <si>
    <t>Southdale Avenue and Southdale Way</t>
  </si>
  <si>
    <t>1044/P/08 &amp; 0467/MSC/17</t>
  </si>
  <si>
    <t>100</t>
  </si>
  <si>
    <t>H-AM 19</t>
  </si>
  <si>
    <t>Tarrareoch Farm</t>
  </si>
  <si>
    <t>EWP Investments Ltd</t>
  </si>
  <si>
    <t xml:space="preserve">BATHGATE </t>
  </si>
  <si>
    <t>14</t>
  </si>
  <si>
    <t xml:space="preserve">Easton Road (Sibcas site) </t>
  </si>
  <si>
    <t>Sibcas Ltd</t>
  </si>
  <si>
    <t>1335/04</t>
  </si>
  <si>
    <t>Ownership constraint</t>
  </si>
  <si>
    <t>16</t>
  </si>
  <si>
    <t>H-BA 7</t>
  </si>
  <si>
    <t>Little Boghead (Site 2)</t>
  </si>
  <si>
    <t>Not in SHIP</t>
  </si>
  <si>
    <t>17</t>
  </si>
  <si>
    <t>H-BA 15</t>
  </si>
  <si>
    <t xml:space="preserve">Windyknowe/Glasgow Road, (West) </t>
  </si>
  <si>
    <t>Sibbald Family Trust</t>
  </si>
  <si>
    <t>108</t>
  </si>
  <si>
    <t>H-BA 16 / H-BA 17</t>
  </si>
  <si>
    <t xml:space="preserve">Former Edgar Allen Works, Whitburn Road (Site A) </t>
  </si>
  <si>
    <t>Cedar Maple Oak Limited</t>
  </si>
  <si>
    <t>1119/P/03 &amp;0748/MSC/12 &amp; 0083/FUL/09</t>
  </si>
  <si>
    <t>10/03/04 &amp; 20/09/2013 &amp; withdrawn June 2021</t>
  </si>
  <si>
    <t>Private element.  Lack of progress, known abnormal ground conditions</t>
  </si>
  <si>
    <t>108 A</t>
  </si>
  <si>
    <t>Affordable element. Lack of progress, known abnormal ground conditions</t>
  </si>
  <si>
    <t>18</t>
  </si>
  <si>
    <t>H-BA 19</t>
  </si>
  <si>
    <t>Bloomfield Place</t>
  </si>
  <si>
    <t>Scotmid Co-op</t>
  </si>
  <si>
    <t>0940/FUL/15</t>
  </si>
  <si>
    <t>19</t>
  </si>
  <si>
    <t>H-BA 21</t>
  </si>
  <si>
    <t>13 - 15 Glasgow Road (Meadowpark)</t>
  </si>
  <si>
    <t>WB Property Ltd</t>
  </si>
  <si>
    <t xml:space="preserve">0093/FUL/08 </t>
  </si>
  <si>
    <t>H-BA 23</t>
  </si>
  <si>
    <t>Wester Inch</t>
  </si>
  <si>
    <t>59</t>
  </si>
  <si>
    <t>22</t>
  </si>
  <si>
    <t>H-BA 25</t>
  </si>
  <si>
    <t>Waverley Street Depot</t>
  </si>
  <si>
    <t>26</t>
  </si>
  <si>
    <t>23</t>
  </si>
  <si>
    <t>H-BA 26</t>
  </si>
  <si>
    <t>Blackburn Road</t>
  </si>
  <si>
    <t>244</t>
  </si>
  <si>
    <t>Simpson (part - SC)</t>
  </si>
  <si>
    <t>Access / transport issues</t>
  </si>
  <si>
    <t>25</t>
  </si>
  <si>
    <t>H-BA 29</t>
  </si>
  <si>
    <t>Glasgow Road</t>
  </si>
  <si>
    <t>Mr J Bryce</t>
  </si>
  <si>
    <t>0248/FUL/08</t>
  </si>
  <si>
    <t>Planning refused, lack of known progress</t>
  </si>
  <si>
    <t>H-BA 30</t>
  </si>
  <si>
    <t>Standhill Farm</t>
  </si>
  <si>
    <t>Nil</t>
  </si>
  <si>
    <t>Simpson (part - SM)</t>
  </si>
  <si>
    <t>No developer / No consent</t>
  </si>
  <si>
    <t>27</t>
  </si>
  <si>
    <t>H-BA 12</t>
  </si>
  <si>
    <t>Main Street</t>
  </si>
  <si>
    <t>102</t>
  </si>
  <si>
    <t>Bathville Cross Phase 5 1 - 27 Station Road</t>
  </si>
  <si>
    <t>0353/FUL/15</t>
  </si>
  <si>
    <t>WLC no longer pursuing Phase 5</t>
  </si>
  <si>
    <t>111</t>
  </si>
  <si>
    <t>H-BA 18</t>
  </si>
  <si>
    <t>9 Hardhill Road (former Creamery garage)</t>
  </si>
  <si>
    <t>Mr Leyden</t>
  </si>
  <si>
    <t>0635/FUL/16</t>
  </si>
  <si>
    <t>Consent expired, no progress made.</t>
  </si>
  <si>
    <t>115</t>
  </si>
  <si>
    <t>Inchcross</t>
  </si>
  <si>
    <t>Mr D Cowan</t>
  </si>
  <si>
    <t>0591/FUL/08</t>
  </si>
  <si>
    <t>28</t>
  </si>
  <si>
    <t>H-BB 1</t>
  </si>
  <si>
    <t>Daisyhill Road</t>
  </si>
  <si>
    <t>Meridian</t>
  </si>
  <si>
    <t>1270/05</t>
  </si>
  <si>
    <t>Ownership / funding issues</t>
  </si>
  <si>
    <t>29</t>
  </si>
  <si>
    <t>H-BB 2</t>
  </si>
  <si>
    <t>Riddochhill Road</t>
  </si>
  <si>
    <t>Blackburn</t>
  </si>
  <si>
    <t>30</t>
  </si>
  <si>
    <t>H-BB 3</t>
  </si>
  <si>
    <t>West Main Street (West)</t>
  </si>
  <si>
    <t>31</t>
  </si>
  <si>
    <t>H-BB 4</t>
  </si>
  <si>
    <t>West Main Street (East)</t>
  </si>
  <si>
    <t>32</t>
  </si>
  <si>
    <t>H-BB 5</t>
  </si>
  <si>
    <t>16 Bathgate Road</t>
  </si>
  <si>
    <t>Braidwood Motor Company</t>
  </si>
  <si>
    <t>0528/FUL/2008</t>
  </si>
  <si>
    <t>Marketability/Expired consent</t>
  </si>
  <si>
    <t>33</t>
  </si>
  <si>
    <t>H-BB 6</t>
  </si>
  <si>
    <t>East Main Street (Former garage site)</t>
  </si>
  <si>
    <t>Mrs Zahid</t>
  </si>
  <si>
    <t>0272/FUL/12</t>
  </si>
  <si>
    <t>Physical / Marketability</t>
  </si>
  <si>
    <t>35</t>
  </si>
  <si>
    <t>H-BB 9</t>
  </si>
  <si>
    <t>Ash Grove (Site A)</t>
  </si>
  <si>
    <t>NOT IN SHIP</t>
  </si>
  <si>
    <t>36</t>
  </si>
  <si>
    <t>H-BB 10</t>
  </si>
  <si>
    <t>Ash Grove (Site B)</t>
  </si>
  <si>
    <t>37</t>
  </si>
  <si>
    <t>H-BL 5</t>
  </si>
  <si>
    <t>Woodhill Road</t>
  </si>
  <si>
    <t>38</t>
  </si>
  <si>
    <t>H-BR 1</t>
  </si>
  <si>
    <t xml:space="preserve">Rashiehill Crescent                               </t>
  </si>
  <si>
    <t>39</t>
  </si>
  <si>
    <t>H-BR 4</t>
  </si>
  <si>
    <t>Woodmuir Community Hall</t>
  </si>
  <si>
    <t>40</t>
  </si>
  <si>
    <t>H-BR 5</t>
  </si>
  <si>
    <t>Former Woodmuir Primary School</t>
  </si>
  <si>
    <t>41</t>
  </si>
  <si>
    <t xml:space="preserve">H-LW 3 </t>
  </si>
  <si>
    <t>Former Breich Inn</t>
  </si>
  <si>
    <t>Fraser Coutts</t>
  </si>
  <si>
    <t>0766/FUL/13</t>
  </si>
  <si>
    <t>125</t>
  </si>
  <si>
    <t>H-BR 6</t>
  </si>
  <si>
    <t>Blackhill Farm</t>
  </si>
  <si>
    <t>Woodmuir Estates</t>
  </si>
  <si>
    <t>128</t>
  </si>
  <si>
    <t>H-BD 3</t>
  </si>
  <si>
    <t>Willowdean (Bridgend Golf Course)</t>
  </si>
  <si>
    <t>Graham Townsley</t>
  </si>
  <si>
    <t>0739/P/16</t>
  </si>
  <si>
    <t>Expired consent, Lack of progress</t>
  </si>
  <si>
    <t>42</t>
  </si>
  <si>
    <t>H-BU 5</t>
  </si>
  <si>
    <t>Candleworks (West)</t>
  </si>
  <si>
    <t>0115/P/11</t>
  </si>
  <si>
    <t xml:space="preserve">Undetermined </t>
  </si>
  <si>
    <t xml:space="preserve">Physical/Infrastructure/No consent </t>
  </si>
  <si>
    <t>43</t>
  </si>
  <si>
    <t xml:space="preserve">H-BU 6 </t>
  </si>
  <si>
    <t>Holmes North (Site A)</t>
  </si>
  <si>
    <t>272</t>
  </si>
  <si>
    <t>Kirkhill</t>
  </si>
  <si>
    <t>44</t>
  </si>
  <si>
    <t>CDA-GI</t>
  </si>
  <si>
    <t>Greendykes Industrial Estate</t>
  </si>
  <si>
    <t>Ownership/No consent/Masterplan required</t>
  </si>
  <si>
    <t>45</t>
  </si>
  <si>
    <t>H-BU 1</t>
  </si>
  <si>
    <t>Greendykes Road</t>
  </si>
  <si>
    <t>Persimmon</t>
  </si>
  <si>
    <t>46</t>
  </si>
  <si>
    <t>H-BU 2</t>
  </si>
  <si>
    <t>Holmes North (Site B)</t>
  </si>
  <si>
    <t>Mr &amp; Mrs Turner</t>
  </si>
  <si>
    <t>47</t>
  </si>
  <si>
    <t>H-BU 4</t>
  </si>
  <si>
    <t>Albyn</t>
  </si>
  <si>
    <t>Boland</t>
  </si>
  <si>
    <t>0897/P/14</t>
  </si>
  <si>
    <t>48</t>
  </si>
  <si>
    <t>H-BU 9</t>
  </si>
  <si>
    <t>Greendykes Road (East)</t>
  </si>
  <si>
    <t>49</t>
  </si>
  <si>
    <t>H-BU 10</t>
  </si>
  <si>
    <t>West Wood</t>
  </si>
  <si>
    <t>Balmoral</t>
  </si>
  <si>
    <t>0485/P/10</t>
  </si>
  <si>
    <t>50</t>
  </si>
  <si>
    <t>H-BU 11</t>
  </si>
  <si>
    <t>Church Street Depot</t>
  </si>
  <si>
    <t>270</t>
  </si>
  <si>
    <t>Masonic Lodge, 102 East Main Street</t>
  </si>
  <si>
    <t>GMS</t>
  </si>
  <si>
    <t>0366/FUL/18</t>
  </si>
  <si>
    <t>Consent expired, lack of known progress</t>
  </si>
  <si>
    <t>51</t>
  </si>
  <si>
    <t>H-EC 1</t>
  </si>
  <si>
    <t>Millbank Depot</t>
  </si>
  <si>
    <t>Physical/Land Use/No consent</t>
  </si>
  <si>
    <t>52</t>
  </si>
  <si>
    <t>H-EC 2</t>
  </si>
  <si>
    <t>Camps Cottages</t>
  </si>
  <si>
    <t>Colin Grieve</t>
  </si>
  <si>
    <t>ARM</t>
  </si>
  <si>
    <t>0841/P/04, 0680/ARM/04 &amp; 0700/ARM/08</t>
  </si>
  <si>
    <t>02/06/2006 &amp; 03/10/08</t>
  </si>
  <si>
    <t>2 built.  11 remaining</t>
  </si>
  <si>
    <t>138</t>
  </si>
  <si>
    <t>Raw Holdings West, (Remainder South)</t>
  </si>
  <si>
    <t>Davidson &amp; Robertson Rural</t>
  </si>
  <si>
    <t>Private element.  Ownership constraint - perhaps relating to access / road alignment.</t>
  </si>
  <si>
    <t>138 A</t>
  </si>
  <si>
    <t>Affordable element.  Ownership constraint - perhaps relating to access / road alignment.</t>
  </si>
  <si>
    <t>139</t>
  </si>
  <si>
    <t>H_EC 5</t>
  </si>
  <si>
    <t>Raw Holdings West (Remainder North)</t>
  </si>
  <si>
    <t>Ownership contraint.  It is understod that it is owned by the Miller family and there are family issues to resolve before bringing forward. Private element</t>
  </si>
  <si>
    <t>139 A</t>
  </si>
  <si>
    <t>Ownership contraint.  It is understod that it is owned by the Miller family and there are family issues to resolve before bringing forward. Affordable element</t>
  </si>
  <si>
    <t>152</t>
  </si>
  <si>
    <t>H-EC 10</t>
  </si>
  <si>
    <t>Langton Road</t>
  </si>
  <si>
    <t xml:space="preserve">HFS confirm landowner not willing to sell. No response from agent.  </t>
  </si>
  <si>
    <t>152 A</t>
  </si>
  <si>
    <t>154</t>
  </si>
  <si>
    <t xml:space="preserve">1 Bathgate Road, </t>
  </si>
  <si>
    <t>Swift Corporation Ltd</t>
  </si>
  <si>
    <t>0759/FUL/14</t>
  </si>
  <si>
    <t>Expired consent, lack of known progress</t>
  </si>
  <si>
    <t>55</t>
  </si>
  <si>
    <t>H-FA 1</t>
  </si>
  <si>
    <t>Eastwood Park (East)</t>
  </si>
  <si>
    <t>Charlestown Properties Ltd</t>
  </si>
  <si>
    <t>0053/P/06</t>
  </si>
  <si>
    <t>56</t>
  </si>
  <si>
    <t>H-FA 3</t>
  </si>
  <si>
    <t>Park View (West)</t>
  </si>
  <si>
    <t>57</t>
  </si>
  <si>
    <t>H-FA 6</t>
  </si>
  <si>
    <t>Sheephousehill (North)</t>
  </si>
  <si>
    <t>Nicholson Construction</t>
  </si>
  <si>
    <t>0929/FUL/07</t>
  </si>
  <si>
    <t>H-FA 4</t>
  </si>
  <si>
    <t>Shotts Road</t>
  </si>
  <si>
    <t>60</t>
  </si>
  <si>
    <t>H-FA 7</t>
  </si>
  <si>
    <t>Lanrigg Road (3)</t>
  </si>
  <si>
    <t>A Anderson</t>
  </si>
  <si>
    <t>61</t>
  </si>
  <si>
    <t>H-FA 8</t>
  </si>
  <si>
    <t>Eldrick Avenue</t>
  </si>
  <si>
    <t>62</t>
  </si>
  <si>
    <t>H-FA 9</t>
  </si>
  <si>
    <t>Main Street (former cinema and garage)</t>
  </si>
  <si>
    <t>156</t>
  </si>
  <si>
    <t>H-FA 11</t>
  </si>
  <si>
    <t>Former Victoria Park Colliery</t>
  </si>
  <si>
    <t xml:space="preserve">Walter Crawford Property </t>
  </si>
  <si>
    <t>Lack of known progress.</t>
  </si>
  <si>
    <t>161</t>
  </si>
  <si>
    <t xml:space="preserve">H-LL 4 </t>
  </si>
  <si>
    <t>Land East of Manse Road</t>
  </si>
  <si>
    <t>The Church of Scotland General Trustees</t>
  </si>
  <si>
    <t>No progress made in terms of planning and in terms of reaching an agreement with the tenant farmer after several years - hard not to conclude that there is an ownership constraint that is withholding delivery.</t>
  </si>
  <si>
    <t>166</t>
  </si>
  <si>
    <t>H-LL 13</t>
  </si>
  <si>
    <t>Kettlestoun Mains</t>
  </si>
  <si>
    <t>Cemex UK</t>
  </si>
  <si>
    <t>No progress has been made since allocation - raisies questions over whether this site is deliverable.</t>
  </si>
  <si>
    <t>167</t>
  </si>
  <si>
    <t>Former Victoria Halls, 88 - 94 High Street</t>
  </si>
  <si>
    <t>Montreal Property</t>
  </si>
  <si>
    <t>0513/FUL/16 &amp;  0591/FUL/18</t>
  </si>
  <si>
    <t>06/02/2018 &amp; 27/03/2019</t>
  </si>
  <si>
    <t>Consent expired, no progress</t>
  </si>
  <si>
    <t>278</t>
  </si>
  <si>
    <t>Land at Edinburgh Road</t>
  </si>
  <si>
    <t>Mactaggart and Mickel</t>
  </si>
  <si>
    <t>0201/FUL/18</t>
  </si>
  <si>
    <t>162</t>
  </si>
  <si>
    <t>H-LL 5</t>
  </si>
  <si>
    <t>Falkirk Road (land at BSW Timber)</t>
  </si>
  <si>
    <t>BSW Timber</t>
  </si>
  <si>
    <t>267</t>
  </si>
  <si>
    <t>Linlithgow Bridge</t>
  </si>
  <si>
    <t>66</t>
  </si>
  <si>
    <t>H-LV 10</t>
  </si>
  <si>
    <t>Deans (West)/Hardie Road</t>
  </si>
  <si>
    <t xml:space="preserve">WLC                           </t>
  </si>
  <si>
    <t>67</t>
  </si>
  <si>
    <t>H-LV 1</t>
  </si>
  <si>
    <t>Ballantyne Place (South)</t>
  </si>
  <si>
    <t>Peel (part - SJO)</t>
  </si>
  <si>
    <t>68</t>
  </si>
  <si>
    <t>H-LV 4</t>
  </si>
  <si>
    <t>Calder Road, Bellsquarry</t>
  </si>
  <si>
    <t>69</t>
  </si>
  <si>
    <t>H-LV 5</t>
  </si>
  <si>
    <t>Ettrick Drive, Craigshill</t>
  </si>
  <si>
    <t>Letham</t>
  </si>
  <si>
    <t>0234/P/07</t>
  </si>
  <si>
    <t>70</t>
  </si>
  <si>
    <t>H-LV 6</t>
  </si>
  <si>
    <t>Forth Drive, Craigshill</t>
  </si>
  <si>
    <t>0532//FUL/08</t>
  </si>
  <si>
    <t>H-LV 21</t>
  </si>
  <si>
    <t>Glen Road (rear of New Deans House)</t>
  </si>
  <si>
    <t>H-LV 28</t>
  </si>
  <si>
    <t>Nellburn, Deans South Road</t>
  </si>
  <si>
    <t>0948/FUL/20</t>
  </si>
  <si>
    <t>withdrawn</t>
  </si>
  <si>
    <t>H-LV 31</t>
  </si>
  <si>
    <t>Murieston Valley Road</t>
  </si>
  <si>
    <t>Land at Forestbank, Ladywell, Livingston</t>
  </si>
  <si>
    <t>The Dean Partnership</t>
  </si>
  <si>
    <t>Toronto</t>
  </si>
  <si>
    <t>0857/FUL/17</t>
  </si>
  <si>
    <t>H-LV 32</t>
  </si>
  <si>
    <t>Eucal Business Centre, Craigshill, Livingston</t>
  </si>
  <si>
    <t>Bizspace Ltd</t>
  </si>
  <si>
    <t>192</t>
  </si>
  <si>
    <t>H-LR 3</t>
  </si>
  <si>
    <t>Land at Back O Moss/Main Street</t>
  </si>
  <si>
    <t>Gleneagles Partnership / D &amp; D Lambie</t>
  </si>
  <si>
    <t>193</t>
  </si>
  <si>
    <t xml:space="preserve">H-LR 4 </t>
  </si>
  <si>
    <t>Longridge Park</t>
  </si>
  <si>
    <t>199</t>
  </si>
  <si>
    <t>H-PU 2</t>
  </si>
  <si>
    <t>Land to the South of Drumshoreland Rd &amp; James Young House</t>
  </si>
  <si>
    <t>Mr I Findlay, Facilities Engineering &amp; Design Solutions Ltd</t>
  </si>
  <si>
    <t>Pumpherston &amp; Uphall Station (part - SP)</t>
  </si>
  <si>
    <t>0161/P/16</t>
  </si>
  <si>
    <t>Expired consent, no progress</t>
  </si>
  <si>
    <t>STONEYBURN</t>
  </si>
  <si>
    <t>79</t>
  </si>
  <si>
    <t>H-SB 1</t>
  </si>
  <si>
    <t xml:space="preserve">Stoneyburn Farm (East)                             </t>
  </si>
  <si>
    <t xml:space="preserve">Gordon and Hilda Rennie and Sundial Properties </t>
  </si>
  <si>
    <t>0183/P/02</t>
  </si>
  <si>
    <t>80</t>
  </si>
  <si>
    <t>H-SB 2</t>
  </si>
  <si>
    <t xml:space="preserve">Stoneyburn Farm (West)                              </t>
  </si>
  <si>
    <t xml:space="preserve">Gordon and Hilda Rennie </t>
  </si>
  <si>
    <t>H-SB 5</t>
  </si>
  <si>
    <t>Foulshiels Road (Site A)</t>
  </si>
  <si>
    <t>H-SB 6</t>
  </si>
  <si>
    <t>Meadow Road/Church Gardens</t>
  </si>
  <si>
    <t>No known progress</t>
  </si>
  <si>
    <t>H-SB 7</t>
  </si>
  <si>
    <t>Foulshiels Road (Site B)</t>
  </si>
  <si>
    <t>H-SB 4</t>
  </si>
  <si>
    <t>Burnlea Place and Meadow Place</t>
  </si>
  <si>
    <t>86</t>
  </si>
  <si>
    <t xml:space="preserve">H-LW 6 </t>
  </si>
  <si>
    <t>Former Freeport Retail Village</t>
  </si>
  <si>
    <t>AW Land Purchases Ltd</t>
  </si>
  <si>
    <t>0488/P/09</t>
  </si>
  <si>
    <t>87</t>
  </si>
  <si>
    <t>H-WH 6</t>
  </si>
  <si>
    <t>Polkemmet Business Centre, Dixon Terrace</t>
  </si>
  <si>
    <t>David Bradley</t>
  </si>
  <si>
    <t>Ownership</t>
  </si>
  <si>
    <t>239</t>
  </si>
  <si>
    <t>H-WH 7</t>
  </si>
  <si>
    <t>Murraysgate, West Main Street</t>
  </si>
  <si>
    <t>88</t>
  </si>
  <si>
    <t>H-WI 1</t>
  </si>
  <si>
    <t>Linburn (site A)</t>
  </si>
  <si>
    <t>Scottish War Blinded</t>
  </si>
  <si>
    <t>89</t>
  </si>
  <si>
    <t>H-WB 1</t>
  </si>
  <si>
    <t>Castle Road</t>
  </si>
  <si>
    <t>Long-standing site with little progress</t>
  </si>
  <si>
    <t>90</t>
  </si>
  <si>
    <t>H-WB 2</t>
  </si>
  <si>
    <t>Winchburgh Primary School, Dunn Place</t>
  </si>
  <si>
    <t>266</t>
  </si>
  <si>
    <t xml:space="preserve">H-WB 18 </t>
  </si>
  <si>
    <t xml:space="preserve">Site adjoining Niddry Mains House </t>
  </si>
  <si>
    <t xml:space="preserve">Aithrie Estates and Hopetoun Estates Trust </t>
  </si>
  <si>
    <r>
      <t xml:space="preserve">Total </t>
    </r>
    <r>
      <rPr>
        <b/>
        <sz val="10"/>
        <color theme="1"/>
        <rFont val="Arial"/>
        <family val="2"/>
      </rPr>
      <t>►</t>
    </r>
  </si>
  <si>
    <r>
      <rPr>
        <b/>
        <sz val="10"/>
        <color theme="1"/>
        <rFont val="Calibri"/>
        <family val="2"/>
        <scheme val="minor"/>
      </rPr>
      <t>Key</t>
    </r>
    <r>
      <rPr>
        <sz val="10"/>
        <color theme="1"/>
        <rFont val="Calibri"/>
        <family val="2"/>
        <scheme val="minor"/>
      </rPr>
      <t xml:space="preserve">
W - Windfall
BS - Base Supply
WLLP - Adopted West Lothian Local Plan
LDP - Adopted Local Development Plan</t>
    </r>
  </si>
  <si>
    <t>SCHEDULE 5</t>
  </si>
  <si>
    <t>COMPLETIONS</t>
  </si>
  <si>
    <t>Delivery Programme</t>
  </si>
  <si>
    <t xml:space="preserve">Affordable </t>
  </si>
  <si>
    <t>to 31/03/2022</t>
  </si>
  <si>
    <t>2022 to 2023</t>
  </si>
  <si>
    <t>AH completions</t>
  </si>
  <si>
    <t>Private completions</t>
  </si>
  <si>
    <t>to 31/03/2023</t>
  </si>
  <si>
    <t>POST 34</t>
  </si>
  <si>
    <t>103</t>
  </si>
  <si>
    <t>H-LW 2</t>
  </si>
  <si>
    <t>Craigengall Farm (Lowland Crofts)</t>
  </si>
  <si>
    <t>M&amp;M Quality Homes</t>
  </si>
  <si>
    <t>96</t>
  </si>
  <si>
    <t>H-AM 13</t>
  </si>
  <si>
    <t xml:space="preserve">Standhill (South) </t>
  </si>
  <si>
    <t>Avant Homes</t>
  </si>
  <si>
    <t>H-BA 4</t>
  </si>
  <si>
    <t>Land at Lang Drive</t>
  </si>
  <si>
    <t>145</t>
  </si>
  <si>
    <t>Almondell Lke (part)</t>
  </si>
  <si>
    <t>Stewart Milne Homes</t>
  </si>
  <si>
    <t>146</t>
  </si>
  <si>
    <t>H- EC 9</t>
  </si>
  <si>
    <t>Almondell, Areas Cwe, Osa and Osb</t>
  </si>
  <si>
    <t>RCK Developments Ltd</t>
  </si>
  <si>
    <t>H-KN 1</t>
  </si>
  <si>
    <t>Braekirk Gardens</t>
  </si>
  <si>
    <t xml:space="preserve">Drummond Homes Ltd      </t>
  </si>
  <si>
    <t>160</t>
  </si>
  <si>
    <t xml:space="preserve">H-LL 3 </t>
  </si>
  <si>
    <t>Boghall East</t>
  </si>
  <si>
    <t>Miller Homes / Places for people</t>
  </si>
  <si>
    <t>H-LV 23</t>
  </si>
  <si>
    <t>Houston Road North</t>
  </si>
  <si>
    <t>H-LV 26</t>
  </si>
  <si>
    <t>Deans South, Phase 2</t>
  </si>
  <si>
    <t>H-LV 24</t>
  </si>
  <si>
    <t>Eagle Brae Depot</t>
  </si>
  <si>
    <t>MU 3</t>
  </si>
  <si>
    <t>Former Police Station, Almondvale Road</t>
  </si>
  <si>
    <t>190</t>
  </si>
  <si>
    <t>H-LR 1</t>
  </si>
  <si>
    <t>Curling Pond Lane (remainder)</t>
  </si>
  <si>
    <t>Lynch Homes Ltd</t>
  </si>
  <si>
    <t>195</t>
  </si>
  <si>
    <t>HWc10</t>
  </si>
  <si>
    <t>Land at Polbeth Road</t>
  </si>
  <si>
    <t>Almond Housing Association</t>
  </si>
  <si>
    <t>H-LW 5</t>
  </si>
  <si>
    <t>217</t>
  </si>
  <si>
    <t>Phase 2A and 2B</t>
  </si>
  <si>
    <t>219</t>
  </si>
  <si>
    <t>Phase 2 Persimmon</t>
  </si>
  <si>
    <t>221</t>
  </si>
  <si>
    <t>Area 3B Taylor Wimpey</t>
  </si>
  <si>
    <t xml:space="preserve">  Small Sites ►</t>
  </si>
  <si>
    <t>2229</t>
  </si>
  <si>
    <t>DELETED SITES</t>
  </si>
  <si>
    <t xml:space="preserve">Reason(s) for </t>
  </si>
  <si>
    <t>deletion</t>
  </si>
  <si>
    <t>H-AD 1 Ross Court (Muirhousedyes Mains)</t>
  </si>
  <si>
    <t>ARH Homes Ltd</t>
  </si>
  <si>
    <t>0829/FUL/10</t>
  </si>
  <si>
    <t>Site completed</t>
  </si>
  <si>
    <t>101</t>
  </si>
  <si>
    <t>Bathville Cross (redevelopment) Phase 4</t>
  </si>
  <si>
    <t>0201/FUL/15</t>
  </si>
  <si>
    <t>0447/P/98 &amp; 0229/FUL/17</t>
  </si>
  <si>
    <t>19/01/2005 &amp; 11/05/2017</t>
  </si>
  <si>
    <t>0020/P/16 &amp; 0047/FUL/16 &amp; 0127/FUL/18</t>
  </si>
  <si>
    <t>23/11/2017 &amp; 15/08/2018 &amp; 17/01/20</t>
  </si>
  <si>
    <t>110</t>
  </si>
  <si>
    <t>H-BA 1 Balmuir Road (former Woodthorpe Garden Centre)</t>
  </si>
  <si>
    <t>I &amp; H Brown</t>
  </si>
  <si>
    <t>0128/ARM/08</t>
  </si>
  <si>
    <t>107</t>
  </si>
  <si>
    <t>H-BA 13, Jarvey Street</t>
  </si>
  <si>
    <t>Dunedin Canmore</t>
  </si>
  <si>
    <t>0645/FUL/15</t>
  </si>
  <si>
    <t>109</t>
  </si>
  <si>
    <t>H-BA 17, Former Edgar Allen Works, Whitburn Road (Site B)</t>
  </si>
  <si>
    <t>1119/P/03</t>
  </si>
  <si>
    <t>Consent lapsed</t>
  </si>
  <si>
    <t xml:space="preserve">H-BA 17, Whitburn Road (Site C) </t>
  </si>
  <si>
    <t>0083/FUL/09</t>
  </si>
  <si>
    <t>withdrawn June 2021</t>
  </si>
  <si>
    <t>114</t>
  </si>
  <si>
    <t>30 Main Street</t>
  </si>
  <si>
    <t>Centre Point Church</t>
  </si>
  <si>
    <t>0906/P/15</t>
  </si>
  <si>
    <t>Consent has lapsed.</t>
  </si>
  <si>
    <t>0338/FUL/19</t>
  </si>
  <si>
    <t>119</t>
  </si>
  <si>
    <t xml:space="preserve">H- BL 2, Harthill Road (Site B), (Allison Gardens) </t>
  </si>
  <si>
    <t>Southvale Homes</t>
  </si>
  <si>
    <t>1233/FUL/19</t>
  </si>
  <si>
    <t>118</t>
  </si>
  <si>
    <t xml:space="preserve">H-BL 1 Harthill Road (Site A), (Allison Gardens)  </t>
  </si>
  <si>
    <t>0484/06 (0023/FUL/17; 0402/FUL/17; 0803/FUL/17; 0885/FUL/17; 0442/FUL/18; 0718/FUL/18; 1233/FUL/19)</t>
  </si>
  <si>
    <t>29/05/2006 (1/3/17; 9/8/17; 30/11/17; 11/1/18; 10/6/19; 10/6/19; 14/05/20)</t>
  </si>
  <si>
    <t>132</t>
  </si>
  <si>
    <t>H-BL 3, Westcraigs Road (south of railway line)</t>
  </si>
  <si>
    <t>RCK Developments</t>
  </si>
  <si>
    <t>0738/ARM/06 &amp; 0252/FUL/18 &amp; 1074/FUL/19 &amp; 0366/FUL/20</t>
  </si>
  <si>
    <t>05/03/2007 &amp; 10/09/18 &amp; 19/12/19 &amp; 27/7/20</t>
  </si>
  <si>
    <t>BROXBURN</t>
  </si>
  <si>
    <t>H-BU 14, East Main Street (former Vion factory site)</t>
  </si>
  <si>
    <t>0489/FUL/15</t>
  </si>
  <si>
    <t>Site Completed</t>
  </si>
  <si>
    <t>144</t>
  </si>
  <si>
    <t>Almondell, LKh, CWd, OSc</t>
  </si>
  <si>
    <t>0524/P/09 &amp; 0785/MSC/17</t>
  </si>
  <si>
    <t>15/03/2009 &amp; 14/02/2018</t>
  </si>
  <si>
    <t>143</t>
  </si>
  <si>
    <t>Almondell, Phase 1, Sites LKf &amp; Cwa</t>
  </si>
  <si>
    <t>0524/P/09 &amp; 0337/MSC/17</t>
  </si>
  <si>
    <t>15/03/2009 &amp; 09/01/2018</t>
  </si>
  <si>
    <t>120</t>
  </si>
  <si>
    <t>142</t>
  </si>
  <si>
    <t>H-EC 9, Almondell, Phase 1, Sites MWc &amp; LKe (part)</t>
  </si>
  <si>
    <t>Charles Church</t>
  </si>
  <si>
    <t>0524/P/09 &amp; 0815/MSC/15</t>
  </si>
  <si>
    <t>15/03/2009 &amp; 31/08/2016</t>
  </si>
  <si>
    <t>64</t>
  </si>
  <si>
    <t>H-EC 9, Almondell Lke (part)</t>
  </si>
  <si>
    <t>0524/P/09 &amp; 0177/MSC/18</t>
  </si>
  <si>
    <t>15/03/2009 &amp; 29/08/2018</t>
  </si>
  <si>
    <t>site completed</t>
  </si>
  <si>
    <t>H- EC 9, Almondell, Areas Cwe, Osa and Osb</t>
  </si>
  <si>
    <t>0524/P/09 &amp; 0597/MSC/18</t>
  </si>
  <si>
    <t>15/03/2009 &amp; 30/11/2018</t>
  </si>
  <si>
    <t>163</t>
  </si>
  <si>
    <t>H-LL 7 Clarendon House, 30 Manse Road</t>
  </si>
  <si>
    <t>Craigs Eco Developments Ltd</t>
  </si>
  <si>
    <t>0426/FUL/17</t>
  </si>
  <si>
    <t>Boghall East (H-LL 3)</t>
  </si>
  <si>
    <t>1110/FUL/18</t>
  </si>
  <si>
    <t>Land to the South of St. Paul's church, Ladywell</t>
  </si>
  <si>
    <t>0584/FUL/18</t>
  </si>
  <si>
    <t>19/03/2019</t>
  </si>
  <si>
    <t>H-LV 15 Kirkton Business Centre / Kirk Lane</t>
  </si>
  <si>
    <t>0196/FUL/18</t>
  </si>
  <si>
    <t>171</t>
  </si>
  <si>
    <t>H-LV 11, Brucefield Industrial, (Limefields) (Affordable)</t>
  </si>
  <si>
    <t>0487/P/10</t>
  </si>
  <si>
    <t>Kirkton Road North (site of former Buchanan House)</t>
  </si>
  <si>
    <t>0834/P/14  &amp; 0182/FUL/18 &amp; 0188/FUL/20</t>
  </si>
  <si>
    <t>23/01/2015; 29/09/20</t>
  </si>
  <si>
    <t>1233/FUL/19 ; 0148/FUL/20</t>
  </si>
  <si>
    <t>14/05/2020; 10/9/20</t>
  </si>
  <si>
    <t>0822/P/13 &amp; 0814/MSC/18</t>
  </si>
  <si>
    <t>15/06/2018 &amp;25/06/19</t>
  </si>
  <si>
    <t>MU 3 / Former Police Station, Almondvale Road</t>
  </si>
  <si>
    <t>0907/FUL/18</t>
  </si>
  <si>
    <t>H-LV 7, Quentin Court, Quentin Rise, Dedridge</t>
  </si>
  <si>
    <t>Places for People</t>
  </si>
  <si>
    <t>0838/FUL/17</t>
  </si>
  <si>
    <t>H-LR 1 / Curling Pond Lane (remainder)</t>
  </si>
  <si>
    <t>0906/FUL/14 &amp; 0421/FUL/19</t>
  </si>
  <si>
    <t>04/08/2014 &amp; 21/03/22</t>
  </si>
  <si>
    <t>HWc10 / Land at Polbeth Road</t>
  </si>
  <si>
    <t>0068/FUL/18</t>
  </si>
  <si>
    <t>201</t>
  </si>
  <si>
    <t>Old Rows</t>
  </si>
  <si>
    <t xml:space="preserve">0460/FUL/10 &amp; 0513/FUL/18 </t>
  </si>
  <si>
    <t xml:space="preserve">26/05/2015 &amp; 26/07/18 </t>
  </si>
  <si>
    <t>207</t>
  </si>
  <si>
    <t>H-WC 4, Mossend, Site Y, Phase 3</t>
  </si>
  <si>
    <t>Walker Group</t>
  </si>
  <si>
    <t>0875/FUL/14</t>
  </si>
  <si>
    <t>H-WC 5, Burngrange (west of West Calder cemetery)</t>
  </si>
  <si>
    <t>Planning consent for less than 5 units</t>
  </si>
  <si>
    <t>208</t>
  </si>
  <si>
    <t>H-WC 4, Mossend, Site Y, Phase 2</t>
  </si>
  <si>
    <t>0876/FUL/14 ; 0958/P/19</t>
  </si>
  <si>
    <t>Site is a duplicate of HLA Ref 206</t>
  </si>
  <si>
    <t>238</t>
  </si>
  <si>
    <t>H-WH 5 Dixon Terrace</t>
  </si>
  <si>
    <t>0110/FUL/17</t>
  </si>
  <si>
    <t>14/03/2018</t>
  </si>
  <si>
    <t>0108/MSC/16 &amp; 0733/MSC/17</t>
  </si>
  <si>
    <t xml:space="preserve"> 16/6/16 &amp; 17/11/17</t>
  </si>
  <si>
    <t>218</t>
  </si>
  <si>
    <t>H-WH 3, Phase 2 Allan Water</t>
  </si>
  <si>
    <t>Allan Water Homes</t>
  </si>
  <si>
    <t>0582/MSC/16 &amp; 0222/FUL/19 &amp; 0388/FUL/19</t>
  </si>
  <si>
    <t>24/04/2017 &amp; 14/05/19 &amp; 18/7/19</t>
  </si>
  <si>
    <t>0283/MSC/18</t>
  </si>
  <si>
    <t>H-WH 3, Phase 2 Persimmon</t>
  </si>
  <si>
    <t>0370/MSC/17</t>
  </si>
  <si>
    <t>261</t>
  </si>
  <si>
    <t>Glendevon (North), Town Centre, (Remainder) Block K</t>
  </si>
  <si>
    <t xml:space="preserve"> NOTE:</t>
  </si>
  <si>
    <r>
      <t xml:space="preserve"> Sites are systematically deleted from the HLA once they are completed. However they may also be removed </t>
    </r>
    <r>
      <rPr>
        <sz val="10"/>
        <rFont val="Calibri"/>
        <family val="2"/>
      </rPr>
      <t>if they are not allocated Local Plan sites and (i) the site is developed for another use, (ii) the site capacity is reduced to fewer than 5 units, (iii) planning permission expires or is</t>
    </r>
  </si>
  <si>
    <t xml:space="preserve"> revoked, and/or (iv) a new LDP is adopted which supersedes the existing adopted local plan and the site is not included in the new finalised local development plan. They may also be deleted and replaced to reflect changing circumstances where sites are merged and</t>
  </si>
  <si>
    <t xml:space="preserve"> consolidated.</t>
  </si>
  <si>
    <t>0528/FUL/17; 0203/FUL/23</t>
  </si>
  <si>
    <t>05/03/2020; 4/12/23</t>
  </si>
  <si>
    <t>0462/P/17; 0899/MSC/19; 0101/MSC/21; 0056/FUL/22; 0807/PO/21</t>
  </si>
  <si>
    <t>24/7/19; 10/02/20; 15/9/21; 21/6/22; 26/1/22</t>
  </si>
  <si>
    <t>0524/P/09; 0971/MSC/20</t>
  </si>
  <si>
    <t>1041/00; 1003/FUL/08; 0293/FUL/20; 0352/FUL/20; 0467/FUL/20 ; 0534/PAC/20 ; 0903/FUL/20 ; 0904/FUL/20; 1132/FUL/20</t>
  </si>
  <si>
    <t>West Lothian Housing Land Audit 2023 (FINAL MARCH 2024)</t>
  </si>
  <si>
    <t xml:space="preserve"> West Lothian Housing Land Audit 2023 (FINAL MARCH 2024)</t>
  </si>
  <si>
    <t xml:space="preserve"> West Lothian Housing Land Audit 2023  - FINAL MARCH 2024</t>
  </si>
  <si>
    <t>275*</t>
  </si>
  <si>
    <t>276*</t>
  </si>
  <si>
    <t>169 A*</t>
  </si>
  <si>
    <t>169*</t>
  </si>
  <si>
    <t>122 A*</t>
  </si>
  <si>
    <t>122*</t>
  </si>
  <si>
    <t>* Denotes a disputed site with Homes for Scotland</t>
  </si>
  <si>
    <t>Short term</t>
  </si>
  <si>
    <t>Medium term</t>
  </si>
  <si>
    <t>Long term</t>
  </si>
  <si>
    <t>Medium Term</t>
  </si>
  <si>
    <t xml:space="preserve">5 year effective land supply = </t>
  </si>
  <si>
    <t xml:space="preserve">10 year effective land supply = </t>
  </si>
  <si>
    <t>SCHEDULE 4</t>
  </si>
  <si>
    <r>
      <rPr>
        <b/>
        <u/>
        <sz val="12"/>
        <color theme="0"/>
        <rFont val="Calibri"/>
        <family val="2"/>
        <scheme val="minor"/>
      </rPr>
      <t>SCHEDULE 2</t>
    </r>
    <r>
      <rPr>
        <b/>
        <sz val="12"/>
        <color theme="0"/>
        <rFont val="Calibri"/>
        <family val="2"/>
        <scheme val="minor"/>
      </rPr>
      <t xml:space="preserve"> </t>
    </r>
  </si>
  <si>
    <r>
      <t xml:space="preserve"> West Lothian Housing Land Audit 2023  </t>
    </r>
    <r>
      <rPr>
        <b/>
        <sz val="11"/>
        <rFont val="Calibri"/>
        <family val="2"/>
        <scheme val="minor"/>
      </rPr>
      <t>(FINAL MARCH 2024)</t>
    </r>
  </si>
  <si>
    <t>Totals ►</t>
  </si>
  <si>
    <r>
      <t>Brucefield Industrial, (</t>
    </r>
    <r>
      <rPr>
        <i/>
        <sz val="12"/>
        <rFont val="Calibri"/>
        <family val="2"/>
        <scheme val="minor"/>
      </rPr>
      <t>Limefields</t>
    </r>
    <r>
      <rPr>
        <sz val="12"/>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</si>
</sst>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
    <numFmt numFmtId="166" formatCode="dd/mm/yy"/>
  </numFmts>
  <fonts count="85" x14ac:knownFonts="1">
    <font>
      <sz val="11"/>
      <color theme="1"/>
      <name val="Calibri"/>
      <family val="2"/>
      <scheme val="minor"/>
    </font>
    <font>
      <b/>
      <sz val="11"/>
      <color theme="1"/>
      <name val="Calibri"/>
      <family val="2"/>
      <scheme val="minor"/>
    </font>
    <font>
      <b/>
      <sz val="9"/>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0"/>
      <name val="Calibri"/>
      <family val="2"/>
      <scheme val="minor"/>
    </font>
    <font>
      <sz val="10"/>
      <name val="Calibri"/>
      <family val="2"/>
      <scheme val="minor"/>
    </font>
    <font>
      <b/>
      <sz val="10"/>
      <name val="Calibri"/>
      <family val="2"/>
    </font>
    <font>
      <sz val="10"/>
      <color rgb="FFFF0000"/>
      <name val="Calibri"/>
      <family val="2"/>
      <scheme val="minor"/>
    </font>
    <font>
      <sz val="10"/>
      <color indexed="8"/>
      <name val="Arial"/>
      <family val="2"/>
    </font>
    <font>
      <sz val="10"/>
      <name val="Calibri"/>
      <family val="2"/>
    </font>
    <font>
      <b/>
      <sz val="11"/>
      <name val="Calibri"/>
      <family val="2"/>
      <scheme val="minor"/>
    </font>
    <font>
      <sz val="11"/>
      <name val="Calibri"/>
      <family val="2"/>
      <scheme val="minor"/>
    </font>
    <font>
      <b/>
      <sz val="10"/>
      <color indexed="10"/>
      <name val="Calibri"/>
      <family val="2"/>
      <scheme val="minor"/>
    </font>
    <font>
      <sz val="10"/>
      <color indexed="10"/>
      <name val="Calibri"/>
      <family val="2"/>
      <scheme val="minor"/>
    </font>
    <font>
      <sz val="8"/>
      <name val="Calibri"/>
      <family val="2"/>
      <scheme val="minor"/>
    </font>
    <font>
      <b/>
      <sz val="8"/>
      <name val="Calibri"/>
      <family val="2"/>
      <scheme val="minor"/>
    </font>
    <font>
      <u/>
      <sz val="10"/>
      <name val="Calibri"/>
      <family val="2"/>
      <scheme val="minor"/>
    </font>
    <font>
      <b/>
      <sz val="10"/>
      <name val="Webdings"/>
      <family val="1"/>
      <charset val="2"/>
    </font>
    <font>
      <sz val="11"/>
      <color theme="0"/>
      <name val="Calibri"/>
      <family val="2"/>
      <scheme val="minor"/>
    </font>
    <font>
      <b/>
      <sz val="16"/>
      <color theme="0"/>
      <name val="Calibri"/>
      <family val="2"/>
      <scheme val="minor"/>
    </font>
    <font>
      <b/>
      <sz val="14"/>
      <name val="Calibri"/>
      <family val="2"/>
      <scheme val="minor"/>
    </font>
    <font>
      <b/>
      <sz val="10"/>
      <color theme="0"/>
      <name val="Webdings"/>
      <family val="1"/>
      <charset val="2"/>
    </font>
    <font>
      <b/>
      <u/>
      <sz val="12"/>
      <color theme="0"/>
      <name val="Calibri"/>
      <family val="2"/>
      <scheme val="minor"/>
    </font>
    <font>
      <b/>
      <sz val="10"/>
      <name val="Wingdings"/>
      <charset val="2"/>
    </font>
    <font>
      <b/>
      <i/>
      <sz val="11"/>
      <name val="Calibri"/>
      <family val="2"/>
      <scheme val="minor"/>
    </font>
    <font>
      <b/>
      <sz val="10"/>
      <color rgb="FFFF0000"/>
      <name val="Calibri"/>
      <family val="2"/>
      <scheme val="minor"/>
    </font>
    <font>
      <b/>
      <sz val="11"/>
      <color rgb="FFFF0000"/>
      <name val="Calibri"/>
      <family val="2"/>
      <scheme val="minor"/>
    </font>
    <font>
      <b/>
      <sz val="11"/>
      <color rgb="FFFA7D00"/>
      <name val="Calibri"/>
      <family val="2"/>
      <scheme val="minor"/>
    </font>
    <font>
      <b/>
      <sz val="11"/>
      <color theme="1"/>
      <name val="Wingdings"/>
      <charset val="2"/>
    </font>
    <font>
      <b/>
      <sz val="10"/>
      <color theme="1"/>
      <name val="Wingdings"/>
      <charset val="2"/>
    </font>
    <font>
      <b/>
      <sz val="10"/>
      <color theme="1"/>
      <name val="Arial"/>
      <family val="2"/>
    </font>
    <font>
      <b/>
      <sz val="9"/>
      <name val="Calibri"/>
      <family val="2"/>
      <scheme val="minor"/>
    </font>
    <font>
      <b/>
      <sz val="11"/>
      <color theme="1"/>
      <name val="Calibri"/>
      <family val="2"/>
    </font>
    <font>
      <sz val="11"/>
      <color rgb="FFFF0000"/>
      <name val="Calibri"/>
      <family val="2"/>
      <scheme val="minor"/>
    </font>
    <font>
      <b/>
      <sz val="8"/>
      <color rgb="FFFF0000"/>
      <name val="Calibri"/>
      <family val="2"/>
      <scheme val="minor"/>
    </font>
    <font>
      <sz val="11"/>
      <color theme="1"/>
      <name val="Calibri"/>
      <family val="2"/>
      <scheme val="minor"/>
    </font>
    <font>
      <sz val="9"/>
      <color indexed="81"/>
      <name val="Tahoma"/>
      <family val="2"/>
    </font>
    <font>
      <b/>
      <sz val="9"/>
      <color indexed="81"/>
      <name val="Tahoma"/>
      <family val="2"/>
    </font>
    <font>
      <b/>
      <sz val="10"/>
      <color rgb="FFFF0000"/>
      <name val="Arial"/>
      <family val="2"/>
    </font>
    <font>
      <sz val="9"/>
      <color indexed="81"/>
      <name val="Tahoma"/>
      <charset val="1"/>
    </font>
    <font>
      <b/>
      <sz val="9"/>
      <color indexed="81"/>
      <name val="Tahoma"/>
      <charset val="1"/>
    </font>
    <font>
      <u/>
      <sz val="11"/>
      <color theme="10"/>
      <name val="Calibri"/>
      <family val="2"/>
      <scheme val="minor"/>
    </font>
    <font>
      <sz val="11"/>
      <color rgb="FF000000"/>
      <name val="Calibri"/>
      <family val="2"/>
      <scheme val="minor"/>
    </font>
    <font>
      <sz val="9"/>
      <color theme="1"/>
      <name val="Calibri"/>
      <family val="2"/>
      <scheme val="minor"/>
    </font>
    <font>
      <sz val="12"/>
      <color theme="1"/>
      <name val="Calibri"/>
      <family val="2"/>
      <scheme val="minor"/>
    </font>
    <font>
      <b/>
      <sz val="12"/>
      <color theme="1"/>
      <name val="Calibri"/>
      <family val="2"/>
    </font>
    <font>
      <b/>
      <sz val="12"/>
      <color theme="0"/>
      <name val="Calibri"/>
      <family val="2"/>
      <scheme val="minor"/>
    </font>
    <font>
      <b/>
      <sz val="12"/>
      <color theme="1"/>
      <name val="Calibri"/>
      <family val="2"/>
      <scheme val="minor"/>
    </font>
    <font>
      <b/>
      <sz val="12"/>
      <name val="Calibri"/>
      <family val="2"/>
      <scheme val="minor"/>
    </font>
    <font>
      <b/>
      <sz val="12"/>
      <name val="Webdings"/>
      <family val="1"/>
      <charset val="2"/>
    </font>
    <font>
      <sz val="12"/>
      <color theme="1"/>
      <name val="Wingdings"/>
      <charset val="2"/>
    </font>
    <font>
      <sz val="12"/>
      <name val="Calibri"/>
      <family val="2"/>
      <scheme val="minor"/>
    </font>
    <font>
      <sz val="12"/>
      <color theme="0"/>
      <name val="Calibri"/>
      <family val="2"/>
      <scheme val="minor"/>
    </font>
    <font>
      <sz val="12"/>
      <color theme="1"/>
      <name val="Calibri"/>
      <family val="2"/>
    </font>
    <font>
      <u/>
      <sz val="12"/>
      <name val="Calibri"/>
      <family val="2"/>
      <scheme val="minor"/>
    </font>
    <font>
      <sz val="12"/>
      <color theme="1"/>
      <name val="Arial"/>
      <family val="2"/>
    </font>
    <font>
      <i/>
      <sz val="12"/>
      <color theme="1"/>
      <name val="Calibri"/>
      <family val="2"/>
    </font>
    <font>
      <sz val="12"/>
      <color rgb="FFFF0000"/>
      <name val="Calibri"/>
      <family val="2"/>
      <scheme val="minor"/>
    </font>
    <font>
      <u/>
      <sz val="12"/>
      <color theme="1"/>
      <name val="Calibri"/>
      <family val="2"/>
      <scheme val="minor"/>
    </font>
    <font>
      <b/>
      <sz val="12"/>
      <color theme="1"/>
      <name val="Wingdings"/>
      <charset val="2"/>
    </font>
    <font>
      <b/>
      <u/>
      <sz val="12"/>
      <color rgb="FF7030A0"/>
      <name val="Calibri"/>
      <family val="2"/>
      <scheme val="minor"/>
    </font>
    <font>
      <b/>
      <sz val="12"/>
      <color rgb="FF7030A0"/>
      <name val="Calibri"/>
      <family val="2"/>
      <scheme val="minor"/>
    </font>
    <font>
      <sz val="12"/>
      <name val="Calibri"/>
      <family val="2"/>
    </font>
    <font>
      <sz val="12"/>
      <name val="Arial"/>
      <family val="2"/>
    </font>
    <font>
      <b/>
      <sz val="12"/>
      <color theme="1"/>
      <name val="Arial"/>
      <family val="2"/>
    </font>
    <font>
      <i/>
      <sz val="12"/>
      <color theme="1"/>
      <name val="Arial"/>
      <family val="2"/>
    </font>
    <font>
      <b/>
      <i/>
      <sz val="12"/>
      <color theme="1"/>
      <name val="Arial"/>
      <family val="2"/>
    </font>
    <font>
      <sz val="10"/>
      <color theme="0"/>
      <name val="Calibri"/>
      <family val="2"/>
      <scheme val="minor"/>
    </font>
    <font>
      <b/>
      <sz val="10"/>
      <color theme="1"/>
      <name val="Calibri"/>
      <family val="2"/>
    </font>
    <font>
      <sz val="12"/>
      <color rgb="FFC00000"/>
      <name val="Calibri"/>
      <family val="2"/>
      <scheme val="minor"/>
    </font>
    <font>
      <sz val="12"/>
      <color rgb="FF000000"/>
      <name val="Calibri"/>
      <family val="2"/>
      <scheme val="minor"/>
    </font>
    <font>
      <b/>
      <sz val="10"/>
      <color rgb="FF000000"/>
      <name val="Calibri"/>
      <family val="2"/>
      <scheme val="minor"/>
    </font>
    <font>
      <b/>
      <sz val="12"/>
      <color rgb="FFFF0000"/>
      <name val="Calibri"/>
      <family val="2"/>
      <scheme val="minor"/>
    </font>
    <font>
      <sz val="12"/>
      <color rgb="FF000000"/>
      <name val="Calibri"/>
      <scheme val="minor"/>
    </font>
    <font>
      <sz val="12"/>
      <name val="Calibri"/>
      <scheme val="minor"/>
    </font>
    <font>
      <sz val="12"/>
      <color theme="1"/>
      <name val="Calibri"/>
      <scheme val="minor"/>
    </font>
    <font>
      <sz val="12"/>
      <name val="Wingdings"/>
      <charset val="2"/>
    </font>
    <font>
      <b/>
      <sz val="12"/>
      <color rgb="FFFF0000"/>
      <name val="Calibri"/>
      <family val="2"/>
    </font>
    <font>
      <sz val="9"/>
      <name val="Calibri"/>
      <family val="2"/>
      <scheme val="minor"/>
    </font>
    <font>
      <u/>
      <sz val="12"/>
      <color theme="0"/>
      <name val="Calibri"/>
      <family val="2"/>
      <scheme val="minor"/>
    </font>
    <font>
      <i/>
      <sz val="12"/>
      <name val="Calibri"/>
      <family val="2"/>
      <scheme val="minor"/>
    </font>
    <font>
      <sz val="11"/>
      <color theme="1"/>
      <name val="Calibri"/>
      <family val="2"/>
    </font>
    <font>
      <sz val="11"/>
      <color theme="1"/>
      <name val="Wingdings"/>
      <charset val="2"/>
    </font>
  </fonts>
  <fills count="1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9E3F4"/>
        <bgColor indexed="64"/>
      </patternFill>
    </fill>
    <fill>
      <patternFill patternType="solid">
        <fgColor rgb="FFF2F2F2"/>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3300"/>
        <bgColor indexed="64"/>
      </patternFill>
    </fill>
    <fill>
      <patternFill patternType="solid">
        <fgColor auto="1"/>
        <bgColor theme="0"/>
      </patternFill>
    </fill>
    <fill>
      <patternFill patternType="solid">
        <fgColor theme="3" tint="0.79998168889431442"/>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000000"/>
      </right>
      <top style="thin">
        <color rgb="FF000000"/>
      </top>
      <bottom style="thin">
        <color rgb="FF000000"/>
      </bottom>
      <diagonal/>
    </border>
  </borders>
  <cellStyleXfs count="7">
    <xf numFmtId="0" fontId="0" fillId="0" borderId="0"/>
    <xf numFmtId="0" fontId="10" fillId="0" borderId="0"/>
    <xf numFmtId="0" fontId="10" fillId="0" borderId="0"/>
    <xf numFmtId="0" fontId="10" fillId="0" borderId="0"/>
    <xf numFmtId="0" fontId="29" fillId="8" borderId="43" applyNumberFormat="0" applyAlignment="0" applyProtection="0"/>
    <xf numFmtId="9" fontId="37" fillId="0" borderId="0" applyFont="0" applyFill="0" applyBorder="0" applyAlignment="0" applyProtection="0"/>
    <xf numFmtId="0" fontId="43" fillId="0" borderId="0" applyNumberFormat="0" applyFill="0" applyBorder="0" applyAlignment="0" applyProtection="0"/>
  </cellStyleXfs>
  <cellXfs count="1374">
    <xf numFmtId="0" fontId="0" fillId="0" borderId="0" xfId="0"/>
    <xf numFmtId="0" fontId="1" fillId="0" borderId="0" xfId="0" applyFont="1" applyAlignment="1">
      <alignment horizontal="center"/>
    </xf>
    <xf numFmtId="0" fontId="5" fillId="2" borderId="1" xfId="0" applyFont="1" applyFill="1" applyBorder="1" applyAlignment="1">
      <alignment horizontal="center"/>
    </xf>
    <xf numFmtId="0" fontId="6" fillId="0" borderId="1" xfId="0" applyFont="1" applyBorder="1" applyAlignment="1">
      <alignment horizontal="center"/>
    </xf>
    <xf numFmtId="0" fontId="3" fillId="0" borderId="1" xfId="0" applyFont="1" applyBorder="1" applyAlignment="1">
      <alignment horizontal="center"/>
    </xf>
    <xf numFmtId="0" fontId="4" fillId="0" borderId="0" xfId="0" applyFont="1"/>
    <xf numFmtId="0" fontId="0" fillId="0" borderId="0" xfId="0" applyAlignment="1">
      <alignment horizontal="center"/>
    </xf>
    <xf numFmtId="0" fontId="4" fillId="0" borderId="0" xfId="0" applyFont="1" applyAlignment="1">
      <alignment horizontal="center"/>
    </xf>
    <xf numFmtId="0" fontId="6" fillId="0" borderId="0" xfId="0" applyFont="1"/>
    <xf numFmtId="0" fontId="7" fillId="0" borderId="0" xfId="0" applyFont="1"/>
    <xf numFmtId="0" fontId="9" fillId="0" borderId="0" xfId="0" applyFont="1"/>
    <xf numFmtId="3" fontId="6" fillId="0" borderId="0" xfId="0" applyNumberFormat="1" applyFont="1" applyAlignment="1">
      <alignment horizontal="center"/>
    </xf>
    <xf numFmtId="0" fontId="6" fillId="0" borderId="0" xfId="0" applyFont="1" applyAlignment="1">
      <alignment horizontal="center"/>
    </xf>
    <xf numFmtId="0" fontId="14" fillId="0" borderId="0" xfId="0" applyFont="1"/>
    <xf numFmtId="0" fontId="15" fillId="0" borderId="0" xfId="0" applyFont="1"/>
    <xf numFmtId="2" fontId="15" fillId="0" borderId="0" xfId="0" applyNumberFormat="1" applyFont="1"/>
    <xf numFmtId="0" fontId="15" fillId="0" borderId="0" xfId="0" applyFont="1" applyAlignment="1">
      <alignment horizontal="left"/>
    </xf>
    <xf numFmtId="0" fontId="7" fillId="0" borderId="0" xfId="0" applyFont="1" applyAlignment="1">
      <alignment horizontal="right"/>
    </xf>
    <xf numFmtId="49" fontId="7" fillId="0" borderId="0" xfId="0" applyNumberFormat="1" applyFont="1" applyAlignment="1">
      <alignment horizontal="right"/>
    </xf>
    <xf numFmtId="0" fontId="5" fillId="0" borderId="0" xfId="0" applyFont="1"/>
    <xf numFmtId="0" fontId="16" fillId="0" borderId="0" xfId="0" applyFont="1"/>
    <xf numFmtId="3" fontId="7" fillId="0" borderId="0" xfId="0" applyNumberFormat="1" applyFont="1" applyAlignment="1">
      <alignment horizontal="right"/>
    </xf>
    <xf numFmtId="3" fontId="7" fillId="0" borderId="0" xfId="0" applyNumberFormat="1" applyFont="1"/>
    <xf numFmtId="0" fontId="17" fillId="0" borderId="0" xfId="0" applyFont="1"/>
    <xf numFmtId="3" fontId="16" fillId="0" borderId="0" xfId="0" applyNumberFormat="1" applyFont="1"/>
    <xf numFmtId="3" fontId="16" fillId="0" borderId="0" xfId="0" applyNumberFormat="1" applyFont="1" applyAlignment="1">
      <alignment horizontal="left"/>
    </xf>
    <xf numFmtId="3" fontId="16" fillId="0" borderId="0" xfId="0" applyNumberFormat="1" applyFont="1" applyAlignment="1">
      <alignment horizontal="right"/>
    </xf>
    <xf numFmtId="0" fontId="18" fillId="0" borderId="0" xfId="0" applyFont="1"/>
    <xf numFmtId="0" fontId="13" fillId="0" borderId="0" xfId="0" applyFont="1"/>
    <xf numFmtId="0" fontId="21" fillId="2" borderId="0" xfId="0" applyFont="1" applyFill="1" applyAlignment="1">
      <alignment horizontal="center"/>
    </xf>
    <xf numFmtId="0" fontId="2" fillId="0" borderId="0" xfId="0" applyFont="1" applyAlignment="1">
      <alignment horizontal="center"/>
    </xf>
    <xf numFmtId="0" fontId="20" fillId="0" borderId="0" xfId="0" applyFont="1" applyAlignment="1">
      <alignment horizontal="center"/>
    </xf>
    <xf numFmtId="0" fontId="20" fillId="0" borderId="0" xfId="0" applyFont="1"/>
    <xf numFmtId="0" fontId="22" fillId="0" borderId="0" xfId="0" applyFont="1"/>
    <xf numFmtId="0" fontId="13" fillId="0" borderId="0" xfId="0" applyFont="1" applyAlignment="1">
      <alignment horizontal="center"/>
    </xf>
    <xf numFmtId="0" fontId="12" fillId="0" borderId="6" xfId="0" applyFont="1" applyBorder="1" applyAlignment="1">
      <alignment horizontal="center"/>
    </xf>
    <xf numFmtId="49" fontId="6" fillId="0" borderId="6" xfId="0" applyNumberFormat="1" applyFont="1" applyBorder="1" applyAlignment="1">
      <alignment horizontal="left"/>
    </xf>
    <xf numFmtId="49" fontId="6" fillId="0" borderId="0" xfId="0" applyNumberFormat="1" applyFont="1" applyAlignment="1">
      <alignment horizontal="center"/>
    </xf>
    <xf numFmtId="0" fontId="6" fillId="0" borderId="0" xfId="1" applyFont="1" applyAlignment="1">
      <alignment horizontal="center" wrapText="1"/>
    </xf>
    <xf numFmtId="0" fontId="6" fillId="0" borderId="0" xfId="2" applyFont="1" applyAlignment="1">
      <alignment horizontal="center" wrapText="1"/>
    </xf>
    <xf numFmtId="0" fontId="2" fillId="5" borderId="1" xfId="0" applyFont="1" applyFill="1" applyBorder="1" applyAlignment="1">
      <alignment horizontal="center"/>
    </xf>
    <xf numFmtId="0" fontId="5" fillId="0" borderId="0" xfId="0" applyFont="1" applyAlignment="1">
      <alignment horizontal="center"/>
    </xf>
    <xf numFmtId="0" fontId="3" fillId="0" borderId="0" xfId="0" applyFont="1" applyAlignment="1">
      <alignment horizontal="center"/>
    </xf>
    <xf numFmtId="0" fontId="6" fillId="3" borderId="9" xfId="0" applyFont="1" applyFill="1" applyBorder="1"/>
    <xf numFmtId="0" fontId="7" fillId="3" borderId="0" xfId="0" applyFont="1" applyFill="1"/>
    <xf numFmtId="0" fontId="24" fillId="2" borderId="0" xfId="0" applyFont="1" applyFill="1" applyAlignment="1">
      <alignment horizontal="center"/>
    </xf>
    <xf numFmtId="0" fontId="5" fillId="2" borderId="11" xfId="0" applyFont="1" applyFill="1" applyBorder="1" applyAlignment="1">
      <alignment horizontal="center"/>
    </xf>
    <xf numFmtId="0" fontId="5" fillId="2" borderId="10" xfId="0" applyFont="1" applyFill="1" applyBorder="1" applyAlignment="1">
      <alignment horizontal="center"/>
    </xf>
    <xf numFmtId="0" fontId="6" fillId="0" borderId="4" xfId="0" applyFont="1" applyBorder="1" applyAlignment="1">
      <alignment horizontal="center"/>
    </xf>
    <xf numFmtId="0" fontId="6" fillId="0" borderId="7" xfId="0" applyFont="1" applyBorder="1" applyAlignment="1">
      <alignment horizontal="center"/>
    </xf>
    <xf numFmtId="0" fontId="6" fillId="0" borderId="11"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6" fillId="0" borderId="31" xfId="0" applyFont="1" applyBorder="1" applyAlignment="1">
      <alignment horizontal="center"/>
    </xf>
    <xf numFmtId="0" fontId="6" fillId="0" borderId="20" xfId="0" applyFont="1" applyBorder="1" applyAlignment="1">
      <alignment horizontal="center"/>
    </xf>
    <xf numFmtId="0" fontId="6" fillId="0" borderId="13" xfId="0" applyFont="1" applyBorder="1" applyAlignment="1">
      <alignment horizontal="center"/>
    </xf>
    <xf numFmtId="0" fontId="6" fillId="3" borderId="0" xfId="0" applyFont="1" applyFill="1" applyAlignment="1">
      <alignment horizontal="center"/>
    </xf>
    <xf numFmtId="0" fontId="13" fillId="3" borderId="12" xfId="0" applyFont="1" applyFill="1" applyBorder="1" applyAlignment="1">
      <alignment horizontal="center"/>
    </xf>
    <xf numFmtId="0" fontId="6" fillId="3" borderId="40" xfId="0" applyFont="1" applyFill="1" applyBorder="1" applyAlignment="1">
      <alignment horizontal="center"/>
    </xf>
    <xf numFmtId="0" fontId="5" fillId="2" borderId="18" xfId="0" applyFont="1" applyFill="1" applyBorder="1" applyAlignment="1">
      <alignment horizontal="center"/>
    </xf>
    <xf numFmtId="0" fontId="0" fillId="0" borderId="12" xfId="0" applyBorder="1" applyAlignment="1">
      <alignment horizontal="center"/>
    </xf>
    <xf numFmtId="0" fontId="6" fillId="0" borderId="2" xfId="0" applyFont="1" applyBorder="1" applyAlignment="1">
      <alignment horizontal="center"/>
    </xf>
    <xf numFmtId="0" fontId="25" fillId="3" borderId="0" xfId="0" applyFont="1" applyFill="1" applyAlignment="1">
      <alignment horizontal="center"/>
    </xf>
    <xf numFmtId="0" fontId="3" fillId="0" borderId="2" xfId="0" applyFont="1" applyBorder="1" applyAlignment="1">
      <alignment horizontal="center"/>
    </xf>
    <xf numFmtId="0" fontId="24" fillId="0" borderId="0" xfId="0" applyFont="1" applyAlignment="1">
      <alignment horizontal="center"/>
    </xf>
    <xf numFmtId="0" fontId="21" fillId="0" borderId="0" xfId="0" applyFont="1" applyAlignment="1">
      <alignment horizontal="center"/>
    </xf>
    <xf numFmtId="0" fontId="4" fillId="0" borderId="0" xfId="0" applyFont="1" applyAlignment="1">
      <alignment wrapText="1"/>
    </xf>
    <xf numFmtId="0" fontId="12" fillId="0" borderId="0" xfId="0" applyFont="1" applyAlignment="1">
      <alignment horizontal="center"/>
    </xf>
    <xf numFmtId="49" fontId="6" fillId="0" borderId="0" xfId="2" applyNumberFormat="1" applyFont="1" applyAlignment="1">
      <alignment horizontal="left" wrapText="1"/>
    </xf>
    <xf numFmtId="49" fontId="6" fillId="0" borderId="0" xfId="0" applyNumberFormat="1" applyFont="1" applyAlignment="1">
      <alignment horizontal="left"/>
    </xf>
    <xf numFmtId="49" fontId="6" fillId="0" borderId="0" xfId="1" applyNumberFormat="1" applyFont="1" applyAlignment="1">
      <alignment horizontal="left" wrapText="1"/>
    </xf>
    <xf numFmtId="0" fontId="20" fillId="2" borderId="10" xfId="0" applyFont="1" applyFill="1" applyBorder="1"/>
    <xf numFmtId="0" fontId="5" fillId="2" borderId="13" xfId="0" applyFont="1" applyFill="1" applyBorder="1" applyAlignment="1">
      <alignment horizontal="center"/>
    </xf>
    <xf numFmtId="0" fontId="5" fillId="2" borderId="34" xfId="0" applyFont="1" applyFill="1" applyBorder="1"/>
    <xf numFmtId="0" fontId="13" fillId="0" borderId="38" xfId="0" applyFont="1" applyBorder="1"/>
    <xf numFmtId="0" fontId="13" fillId="0" borderId="14" xfId="0" applyFont="1" applyBorder="1"/>
    <xf numFmtId="0" fontId="6" fillId="0" borderId="9" xfId="0" applyFont="1" applyBorder="1"/>
    <xf numFmtId="0" fontId="13" fillId="0" borderId="15" xfId="0" applyFont="1" applyBorder="1"/>
    <xf numFmtId="0" fontId="7" fillId="3" borderId="15" xfId="0" applyFont="1" applyFill="1" applyBorder="1"/>
    <xf numFmtId="0" fontId="6" fillId="0" borderId="41" xfId="0" applyFont="1" applyBorder="1" applyAlignment="1">
      <alignment horizontal="center"/>
    </xf>
    <xf numFmtId="0" fontId="20" fillId="2" borderId="14" xfId="0" applyFont="1" applyFill="1" applyBorder="1"/>
    <xf numFmtId="0" fontId="6" fillId="3" borderId="38" xfId="0" applyFont="1" applyFill="1" applyBorder="1"/>
    <xf numFmtId="0" fontId="7" fillId="3" borderId="12" xfId="0" applyFont="1" applyFill="1" applyBorder="1"/>
    <xf numFmtId="0" fontId="7" fillId="3" borderId="14" xfId="0" applyFont="1" applyFill="1" applyBorder="1"/>
    <xf numFmtId="0" fontId="7" fillId="0" borderId="40" xfId="0" applyFont="1" applyBorder="1"/>
    <xf numFmtId="0" fontId="6" fillId="0" borderId="3" xfId="0" applyFont="1" applyBorder="1" applyAlignment="1">
      <alignment vertical="center"/>
    </xf>
    <xf numFmtId="0" fontId="6" fillId="0" borderId="23" xfId="0" applyFont="1" applyBorder="1" applyAlignment="1">
      <alignment horizontal="center"/>
    </xf>
    <xf numFmtId="0" fontId="6" fillId="0" borderId="19" xfId="0" applyFont="1" applyBorder="1" applyAlignment="1">
      <alignment horizontal="center"/>
    </xf>
    <xf numFmtId="0" fontId="2" fillId="7" borderId="1" xfId="0" applyFont="1" applyFill="1" applyBorder="1" applyAlignment="1">
      <alignment horizontal="center"/>
    </xf>
    <xf numFmtId="0" fontId="12" fillId="0" borderId="3" xfId="0" applyFont="1" applyBorder="1" applyAlignment="1">
      <alignment vertical="center"/>
    </xf>
    <xf numFmtId="0" fontId="12" fillId="3" borderId="39" xfId="0" applyFont="1" applyFill="1" applyBorder="1"/>
    <xf numFmtId="0" fontId="26" fillId="3" borderId="40" xfId="0" applyFont="1" applyFill="1" applyBorder="1"/>
    <xf numFmtId="0" fontId="26" fillId="3" borderId="20" xfId="0" applyFont="1" applyFill="1" applyBorder="1"/>
    <xf numFmtId="0" fontId="0" fillId="0" borderId="38" xfId="0" applyBorder="1"/>
    <xf numFmtId="0" fontId="0" fillId="0" borderId="12" xfId="0" applyBorder="1"/>
    <xf numFmtId="0" fontId="0" fillId="0" borderId="14" xfId="0" applyBorder="1"/>
    <xf numFmtId="0" fontId="0" fillId="0" borderId="15" xfId="0" applyBorder="1"/>
    <xf numFmtId="0" fontId="7" fillId="0" borderId="9" xfId="0" applyFont="1" applyBorder="1"/>
    <xf numFmtId="0" fontId="0" fillId="0" borderId="39" xfId="0" applyBorder="1"/>
    <xf numFmtId="0" fontId="0" fillId="0" borderId="40" xfId="0" applyBorder="1"/>
    <xf numFmtId="0" fontId="0" fillId="0" borderId="20" xfId="0" applyBorder="1"/>
    <xf numFmtId="0" fontId="13" fillId="0" borderId="12" xfId="0" applyFont="1" applyBorder="1"/>
    <xf numFmtId="0" fontId="6" fillId="0" borderId="39" xfId="0" applyFont="1" applyBorder="1"/>
    <xf numFmtId="0" fontId="13" fillId="0" borderId="40" xfId="0" applyFont="1" applyBorder="1"/>
    <xf numFmtId="0" fontId="13" fillId="0" borderId="20" xfId="0" applyFont="1" applyBorder="1"/>
    <xf numFmtId="0" fontId="6" fillId="3" borderId="17" xfId="0" applyFont="1" applyFill="1" applyBorder="1"/>
    <xf numFmtId="0" fontId="7" fillId="3" borderId="3" xfId="0" applyFont="1" applyFill="1" applyBorder="1"/>
    <xf numFmtId="0" fontId="7" fillId="3" borderId="18" xfId="0" applyFont="1" applyFill="1" applyBorder="1"/>
    <xf numFmtId="0" fontId="6" fillId="3" borderId="39" xfId="0" applyFont="1" applyFill="1" applyBorder="1"/>
    <xf numFmtId="0" fontId="7" fillId="3" borderId="40" xfId="0" applyFont="1" applyFill="1" applyBorder="1"/>
    <xf numFmtId="0" fontId="12" fillId="0" borderId="1" xfId="0" applyFont="1" applyBorder="1" applyAlignment="1">
      <alignment vertical="center"/>
    </xf>
    <xf numFmtId="0" fontId="28" fillId="0" borderId="0" xfId="0" applyFont="1"/>
    <xf numFmtId="0" fontId="0" fillId="0" borderId="40" xfId="0" applyBorder="1" applyAlignment="1">
      <alignment horizontal="center"/>
    </xf>
    <xf numFmtId="0" fontId="6" fillId="0" borderId="6" xfId="0" applyFont="1" applyBorder="1"/>
    <xf numFmtId="2" fontId="6" fillId="0" borderId="6" xfId="0" applyNumberFormat="1" applyFont="1" applyBorder="1" applyAlignment="1">
      <alignment horizontal="center"/>
    </xf>
    <xf numFmtId="49" fontId="25" fillId="0" borderId="6" xfId="0" applyNumberFormat="1" applyFont="1" applyBorder="1" applyAlignment="1">
      <alignment horizontal="center"/>
    </xf>
    <xf numFmtId="0" fontId="6" fillId="0" borderId="6" xfId="0" applyFont="1" applyBorder="1" applyAlignment="1">
      <alignment horizontal="center"/>
    </xf>
    <xf numFmtId="0" fontId="6" fillId="0" borderId="6" xfId="2" applyFont="1" applyBorder="1" applyAlignment="1">
      <alignment wrapText="1"/>
    </xf>
    <xf numFmtId="2" fontId="6" fillId="0" borderId="6" xfId="2" applyNumberFormat="1" applyFont="1" applyBorder="1" applyAlignment="1">
      <alignment horizontal="center" wrapText="1"/>
    </xf>
    <xf numFmtId="0" fontId="6" fillId="0" borderId="6" xfId="2" applyFont="1" applyBorder="1" applyAlignment="1">
      <alignment horizontal="center" wrapText="1"/>
    </xf>
    <xf numFmtId="166" fontId="6" fillId="0" borderId="6" xfId="2" applyNumberFormat="1" applyFont="1" applyBorder="1" applyAlignment="1">
      <alignment horizontal="center" wrapText="1"/>
    </xf>
    <xf numFmtId="0" fontId="12" fillId="0" borderId="0" xfId="0" applyFont="1"/>
    <xf numFmtId="0" fontId="3" fillId="0" borderId="0" xfId="0" applyFont="1"/>
    <xf numFmtId="0" fontId="3" fillId="0" borderId="0" xfId="2" applyFont="1" applyAlignment="1">
      <alignment wrapText="1"/>
    </xf>
    <xf numFmtId="0" fontId="6" fillId="0" borderId="0" xfId="2" applyFont="1" applyAlignment="1">
      <alignment wrapText="1"/>
    </xf>
    <xf numFmtId="2" fontId="6" fillId="0" borderId="0" xfId="0" applyNumberFormat="1" applyFont="1" applyAlignment="1">
      <alignment horizontal="center"/>
    </xf>
    <xf numFmtId="49" fontId="25" fillId="0" borderId="0" xfId="0" applyNumberFormat="1" applyFont="1" applyAlignment="1">
      <alignment horizontal="center"/>
    </xf>
    <xf numFmtId="0" fontId="6" fillId="0" borderId="0" xfId="0" applyFont="1" applyAlignment="1">
      <alignment wrapText="1"/>
    </xf>
    <xf numFmtId="2" fontId="6" fillId="0" borderId="0" xfId="2" applyNumberFormat="1" applyFont="1" applyAlignment="1">
      <alignment horizontal="center" wrapText="1"/>
    </xf>
    <xf numFmtId="166" fontId="6" fillId="0" borderId="0" xfId="2" applyNumberFormat="1" applyFont="1" applyAlignment="1">
      <alignment horizontal="center" wrapText="1"/>
    </xf>
    <xf numFmtId="0" fontId="3" fillId="0" borderId="6" xfId="0" applyFont="1" applyBorder="1" applyAlignment="1">
      <alignment horizontal="center"/>
    </xf>
    <xf numFmtId="0" fontId="3" fillId="0" borderId="9" xfId="0" applyFont="1" applyBorder="1"/>
    <xf numFmtId="0" fontId="1" fillId="0" borderId="0" xfId="0" applyFont="1"/>
    <xf numFmtId="0" fontId="6" fillId="0" borderId="0" xfId="1" applyFont="1" applyAlignment="1">
      <alignment wrapText="1"/>
    </xf>
    <xf numFmtId="0" fontId="3" fillId="0" borderId="6" xfId="0" applyFont="1" applyBorder="1"/>
    <xf numFmtId="14" fontId="3" fillId="0" borderId="6" xfId="0" applyNumberFormat="1" applyFont="1" applyBorder="1" applyAlignment="1">
      <alignment horizontal="center"/>
    </xf>
    <xf numFmtId="1" fontId="6" fillId="0" borderId="0" xfId="0" applyNumberFormat="1" applyFont="1" applyAlignment="1">
      <alignment horizontal="center"/>
    </xf>
    <xf numFmtId="49" fontId="6" fillId="0" borderId="6" xfId="2" applyNumberFormat="1" applyFont="1" applyBorder="1" applyAlignment="1">
      <alignment horizontal="left" wrapText="1"/>
    </xf>
    <xf numFmtId="49" fontId="6" fillId="0" borderId="6" xfId="1" applyNumberFormat="1" applyFont="1" applyBorder="1" applyAlignment="1">
      <alignment horizontal="left" wrapText="1"/>
    </xf>
    <xf numFmtId="0" fontId="6" fillId="0" borderId="6" xfId="1" applyFont="1" applyBorder="1" applyAlignment="1">
      <alignment wrapText="1"/>
    </xf>
    <xf numFmtId="0" fontId="3" fillId="7" borderId="1" xfId="0" applyFont="1" applyFill="1" applyBorder="1" applyAlignment="1">
      <alignment horizontal="center"/>
    </xf>
    <xf numFmtId="0" fontId="3" fillId="5" borderId="1" xfId="0" applyFont="1" applyFill="1" applyBorder="1" applyAlignment="1">
      <alignment horizontal="center"/>
    </xf>
    <xf numFmtId="0" fontId="6" fillId="0" borderId="6" xfId="1" applyFont="1" applyBorder="1" applyAlignment="1">
      <alignment horizontal="center" wrapText="1"/>
    </xf>
    <xf numFmtId="0" fontId="31" fillId="0" borderId="6" xfId="0" applyFont="1" applyBorder="1" applyAlignment="1">
      <alignment horizontal="center"/>
    </xf>
    <xf numFmtId="0" fontId="25" fillId="0" borderId="6" xfId="1" applyFont="1" applyBorder="1" applyAlignment="1">
      <alignment horizontal="center" wrapText="1"/>
    </xf>
    <xf numFmtId="0" fontId="31" fillId="0" borderId="0" xfId="0" applyFont="1" applyAlignment="1">
      <alignment horizontal="center"/>
    </xf>
    <xf numFmtId="0" fontId="6" fillId="0" borderId="0" xfId="0" applyFont="1" applyAlignment="1">
      <alignment horizontal="left"/>
    </xf>
    <xf numFmtId="49" fontId="6" fillId="0" borderId="6" xfId="1" applyNumberFormat="1" applyFont="1" applyBorder="1" applyAlignment="1">
      <alignment wrapText="1"/>
    </xf>
    <xf numFmtId="0" fontId="33" fillId="5" borderId="1" xfId="0" applyFont="1" applyFill="1" applyBorder="1" applyAlignment="1">
      <alignment horizontal="center"/>
    </xf>
    <xf numFmtId="0" fontId="33" fillId="0" borderId="0" xfId="0" applyFont="1" applyAlignment="1">
      <alignment horizontal="center"/>
    </xf>
    <xf numFmtId="0" fontId="33" fillId="7" borderId="1" xfId="0" applyFont="1" applyFill="1" applyBorder="1" applyAlignment="1">
      <alignment horizontal="center"/>
    </xf>
    <xf numFmtId="49" fontId="6" fillId="0" borderId="0" xfId="0" applyNumberFormat="1" applyFont="1"/>
    <xf numFmtId="0" fontId="3" fillId="0" borderId="24" xfId="0" applyFont="1" applyBorder="1" applyAlignment="1">
      <alignment horizontal="center"/>
    </xf>
    <xf numFmtId="49" fontId="6" fillId="0" borderId="0" xfId="1" applyNumberFormat="1" applyFont="1" applyAlignment="1">
      <alignment wrapText="1"/>
    </xf>
    <xf numFmtId="0" fontId="13" fillId="3" borderId="23" xfId="0" applyFont="1" applyFill="1" applyBorder="1"/>
    <xf numFmtId="0" fontId="6" fillId="3" borderId="19" xfId="0" applyFont="1" applyFill="1" applyBorder="1" applyAlignment="1">
      <alignment horizontal="center"/>
    </xf>
    <xf numFmtId="0" fontId="6" fillId="3" borderId="2" xfId="0" applyFont="1" applyFill="1" applyBorder="1" applyAlignment="1">
      <alignment horizontal="center"/>
    </xf>
    <xf numFmtId="0" fontId="13" fillId="3" borderId="19" xfId="0" applyFont="1" applyFill="1" applyBorder="1"/>
    <xf numFmtId="0" fontId="13" fillId="3" borderId="23" xfId="0" applyFont="1" applyFill="1" applyBorder="1" applyAlignment="1">
      <alignment horizontal="center"/>
    </xf>
    <xf numFmtId="0" fontId="13" fillId="3" borderId="19" xfId="0" applyFont="1" applyFill="1" applyBorder="1" applyAlignment="1">
      <alignment horizontal="center"/>
    </xf>
    <xf numFmtId="0" fontId="7" fillId="3" borderId="23" xfId="0" applyFont="1" applyFill="1" applyBorder="1" applyAlignment="1">
      <alignment horizontal="center"/>
    </xf>
    <xf numFmtId="0" fontId="7" fillId="3" borderId="19" xfId="0" applyFont="1" applyFill="1" applyBorder="1" applyAlignment="1">
      <alignment horizontal="center"/>
    </xf>
    <xf numFmtId="0" fontId="6" fillId="3" borderId="23" xfId="0" applyFont="1" applyFill="1" applyBorder="1" applyAlignment="1">
      <alignment horizontal="center"/>
    </xf>
    <xf numFmtId="0" fontId="0" fillId="0" borderId="23" xfId="0" applyBorder="1"/>
    <xf numFmtId="0" fontId="3" fillId="0" borderId="19" xfId="0" applyFont="1" applyBorder="1" applyAlignment="1">
      <alignment horizontal="center"/>
    </xf>
    <xf numFmtId="0" fontId="0" fillId="0" borderId="19" xfId="0" applyBorder="1"/>
    <xf numFmtId="0" fontId="3" fillId="0" borderId="23" xfId="0" applyFont="1" applyBorder="1" applyAlignment="1">
      <alignment horizontal="center"/>
    </xf>
    <xf numFmtId="0" fontId="0" fillId="0" borderId="14" xfId="0" applyBorder="1" applyAlignment="1">
      <alignment horizontal="center"/>
    </xf>
    <xf numFmtId="0" fontId="3" fillId="0" borderId="15" xfId="0" applyFont="1" applyBorder="1" applyAlignment="1">
      <alignment horizontal="center"/>
    </xf>
    <xf numFmtId="0" fontId="3" fillId="0" borderId="20" xfId="0" applyFont="1" applyBorder="1" applyAlignment="1">
      <alignment horizontal="center"/>
    </xf>
    <xf numFmtId="0" fontId="0" fillId="0" borderId="23" xfId="0" applyBorder="1" applyAlignment="1">
      <alignment horizontal="center"/>
    </xf>
    <xf numFmtId="0" fontId="3" fillId="0" borderId="35" xfId="0" applyFont="1" applyBorder="1"/>
    <xf numFmtId="3" fontId="6" fillId="0" borderId="0" xfId="2" applyNumberFormat="1" applyFont="1" applyAlignment="1">
      <alignment horizontal="center" wrapText="1"/>
    </xf>
    <xf numFmtId="0" fontId="4" fillId="0" borderId="1" xfId="0" applyFont="1" applyBorder="1" applyAlignment="1">
      <alignment wrapText="1"/>
    </xf>
    <xf numFmtId="49" fontId="0" fillId="0" borderId="0" xfId="0" applyNumberFormat="1"/>
    <xf numFmtId="3" fontId="3" fillId="0" borderId="0" xfId="0" applyNumberFormat="1" applyFont="1" applyAlignment="1">
      <alignment horizontal="center"/>
    </xf>
    <xf numFmtId="0" fontId="35" fillId="0" borderId="0" xfId="0" applyFont="1"/>
    <xf numFmtId="0" fontId="12" fillId="3" borderId="0" xfId="0" applyFont="1" applyFill="1" applyAlignment="1">
      <alignment horizontal="center"/>
    </xf>
    <xf numFmtId="0" fontId="3" fillId="3" borderId="0" xfId="0" applyFont="1" applyFill="1" applyAlignment="1">
      <alignment horizontal="center"/>
    </xf>
    <xf numFmtId="49" fontId="6" fillId="0" borderId="0" xfId="2" applyNumberFormat="1" applyFont="1" applyAlignment="1">
      <alignment wrapText="1"/>
    </xf>
    <xf numFmtId="0" fontId="36" fillId="0" borderId="0" xfId="0" applyFont="1"/>
    <xf numFmtId="3" fontId="4" fillId="0" borderId="25" xfId="0" applyNumberFormat="1" applyFont="1" applyBorder="1" applyAlignment="1">
      <alignment horizontal="center"/>
    </xf>
    <xf numFmtId="3" fontId="4" fillId="0" borderId="36" xfId="0" applyNumberFormat="1" applyFont="1" applyBorder="1" applyAlignment="1">
      <alignment horizontal="center"/>
    </xf>
    <xf numFmtId="3" fontId="4" fillId="0" borderId="26" xfId="0" applyNumberFormat="1" applyFont="1" applyBorder="1" applyAlignment="1">
      <alignment horizontal="center"/>
    </xf>
    <xf numFmtId="3" fontId="4" fillId="0" borderId="27" xfId="0" applyNumberFormat="1" applyFont="1" applyBorder="1" applyAlignment="1">
      <alignment horizontal="center"/>
    </xf>
    <xf numFmtId="3" fontId="4" fillId="0" borderId="0" xfId="0" applyNumberFormat="1" applyFont="1" applyAlignment="1">
      <alignment horizontal="center"/>
    </xf>
    <xf numFmtId="3" fontId="4" fillId="0" borderId="37" xfId="0" applyNumberFormat="1" applyFont="1" applyBorder="1" applyAlignment="1">
      <alignment horizontal="center"/>
    </xf>
    <xf numFmtId="3" fontId="4" fillId="0" borderId="6" xfId="0" applyNumberFormat="1" applyFont="1" applyBorder="1" applyAlignment="1">
      <alignment horizontal="center"/>
    </xf>
    <xf numFmtId="3" fontId="4" fillId="0" borderId="32" xfId="0" applyNumberFormat="1" applyFont="1" applyBorder="1" applyAlignment="1">
      <alignment horizontal="center"/>
    </xf>
    <xf numFmtId="3" fontId="4" fillId="0" borderId="29" xfId="0" applyNumberFormat="1" applyFont="1" applyBorder="1" applyAlignment="1">
      <alignment horizontal="center"/>
    </xf>
    <xf numFmtId="3" fontId="4" fillId="0" borderId="30" xfId="0" applyNumberFormat="1" applyFont="1" applyBorder="1" applyAlignment="1">
      <alignment horizontal="center"/>
    </xf>
    <xf numFmtId="3" fontId="4" fillId="0" borderId="33" xfId="0" applyNumberFormat="1" applyFont="1" applyBorder="1" applyAlignment="1">
      <alignment horizontal="center"/>
    </xf>
    <xf numFmtId="3" fontId="4" fillId="0" borderId="15" xfId="0" applyNumberFormat="1" applyFont="1" applyBorder="1" applyAlignment="1">
      <alignment horizontal="center"/>
    </xf>
    <xf numFmtId="3" fontId="4" fillId="0" borderId="24" xfId="0" applyNumberFormat="1" applyFont="1" applyBorder="1" applyAlignment="1">
      <alignment horizontal="center"/>
    </xf>
    <xf numFmtId="3" fontId="4" fillId="0" borderId="22" xfId="0" applyNumberFormat="1" applyFont="1" applyBorder="1" applyAlignment="1">
      <alignment horizontal="center"/>
    </xf>
    <xf numFmtId="3" fontId="4" fillId="0" borderId="35" xfId="0" applyNumberFormat="1" applyFont="1" applyBorder="1" applyAlignment="1">
      <alignment horizontal="center"/>
    </xf>
    <xf numFmtId="3" fontId="1" fillId="3" borderId="1" xfId="0" applyNumberFormat="1" applyFont="1" applyFill="1" applyBorder="1" applyAlignment="1">
      <alignment horizontal="center" vertical="center"/>
    </xf>
    <xf numFmtId="3" fontId="0" fillId="0" borderId="0" xfId="0" applyNumberFormat="1" applyAlignment="1">
      <alignment horizontal="center" vertical="center"/>
    </xf>
    <xf numFmtId="3" fontId="3" fillId="0" borderId="36" xfId="0" applyNumberFormat="1" applyFont="1" applyBorder="1" applyAlignment="1">
      <alignment horizontal="center"/>
    </xf>
    <xf numFmtId="3" fontId="4" fillId="0" borderId="38" xfId="0" applyNumberFormat="1" applyFont="1" applyBorder="1" applyAlignment="1">
      <alignment horizontal="center"/>
    </xf>
    <xf numFmtId="3" fontId="4" fillId="0" borderId="12" xfId="0" applyNumberFormat="1" applyFont="1" applyBorder="1" applyAlignment="1">
      <alignment horizontal="center"/>
    </xf>
    <xf numFmtId="3" fontId="4" fillId="0" borderId="9" xfId="0" applyNumberFormat="1" applyFont="1" applyBorder="1" applyAlignment="1">
      <alignment horizontal="center"/>
    </xf>
    <xf numFmtId="3" fontId="1" fillId="0" borderId="42" xfId="0" applyNumberFormat="1" applyFont="1" applyBorder="1" applyAlignment="1">
      <alignment horizontal="center"/>
    </xf>
    <xf numFmtId="3" fontId="1" fillId="0" borderId="30" xfId="0" applyNumberFormat="1" applyFont="1" applyBorder="1" applyAlignment="1">
      <alignment horizontal="center"/>
    </xf>
    <xf numFmtId="3" fontId="1" fillId="0" borderId="33" xfId="0" applyNumberFormat="1" applyFont="1" applyBorder="1" applyAlignment="1">
      <alignment horizontal="center"/>
    </xf>
    <xf numFmtId="3" fontId="4" fillId="0" borderId="39" xfId="0" applyNumberFormat="1" applyFont="1" applyBorder="1" applyAlignment="1">
      <alignment horizontal="center"/>
    </xf>
    <xf numFmtId="3" fontId="4" fillId="0" borderId="40" xfId="0" applyNumberFormat="1" applyFont="1" applyBorder="1" applyAlignment="1">
      <alignment horizontal="center"/>
    </xf>
    <xf numFmtId="3" fontId="0" fillId="0" borderId="0" xfId="0" applyNumberFormat="1"/>
    <xf numFmtId="0" fontId="6" fillId="3" borderId="6" xfId="0" applyFont="1" applyFill="1" applyBorder="1" applyAlignment="1">
      <alignment horizontal="center"/>
    </xf>
    <xf numFmtId="49" fontId="6" fillId="3" borderId="6" xfId="0" applyNumberFormat="1" applyFont="1" applyFill="1" applyBorder="1" applyAlignment="1">
      <alignment horizontal="left"/>
    </xf>
    <xf numFmtId="0" fontId="6" fillId="3" borderId="6" xfId="0" applyFont="1" applyFill="1" applyBorder="1" applyAlignment="1">
      <alignment horizontal="left"/>
    </xf>
    <xf numFmtId="164" fontId="6" fillId="3" borderId="6" xfId="0" applyNumberFormat="1" applyFont="1" applyFill="1" applyBorder="1" applyAlignment="1">
      <alignment horizontal="center"/>
    </xf>
    <xf numFmtId="14" fontId="3" fillId="0" borderId="0" xfId="0" applyNumberFormat="1" applyFont="1" applyAlignment="1">
      <alignment horizontal="center"/>
    </xf>
    <xf numFmtId="0" fontId="6" fillId="0" borderId="8" xfId="1" applyFont="1" applyBorder="1" applyAlignment="1">
      <alignment horizontal="center" wrapText="1"/>
    </xf>
    <xf numFmtId="0" fontId="25" fillId="0" borderId="0" xfId="1" applyFont="1" applyAlignment="1">
      <alignment horizontal="center" wrapText="1"/>
    </xf>
    <xf numFmtId="3" fontId="27" fillId="0" borderId="0" xfId="0" applyNumberFormat="1" applyFont="1" applyAlignment="1">
      <alignment horizontal="center"/>
    </xf>
    <xf numFmtId="0" fontId="27" fillId="0" borderId="0" xfId="2" applyFont="1" applyAlignment="1">
      <alignment horizontal="center" wrapText="1"/>
    </xf>
    <xf numFmtId="0" fontId="6" fillId="0" borderId="0" xfId="2" applyFont="1" applyAlignment="1">
      <alignment horizontal="left" wrapText="1"/>
    </xf>
    <xf numFmtId="1" fontId="3" fillId="0" borderId="0" xfId="0" applyNumberFormat="1" applyFont="1"/>
    <xf numFmtId="0" fontId="6" fillId="0" borderId="6" xfId="0" applyFont="1" applyBorder="1" applyAlignment="1">
      <alignment horizontal="left"/>
    </xf>
    <xf numFmtId="49" fontId="6" fillId="0" borderId="6" xfId="0" applyNumberFormat="1" applyFont="1" applyBorder="1" applyAlignment="1">
      <alignment horizontal="center"/>
    </xf>
    <xf numFmtId="166" fontId="6" fillId="0" borderId="6" xfId="0" applyNumberFormat="1" applyFont="1" applyBorder="1" applyAlignment="1">
      <alignment horizontal="center"/>
    </xf>
    <xf numFmtId="0" fontId="6" fillId="0" borderId="6" xfId="0" applyFont="1" applyBorder="1" applyAlignment="1">
      <alignment wrapText="1"/>
    </xf>
    <xf numFmtId="0" fontId="6" fillId="0" borderId="6" xfId="0" applyFont="1" applyBorder="1" applyAlignment="1">
      <alignment horizontal="center" wrapText="1"/>
    </xf>
    <xf numFmtId="49" fontId="6" fillId="0" borderId="6" xfId="2" applyNumberFormat="1" applyFont="1" applyBorder="1" applyAlignment="1">
      <alignment wrapText="1"/>
    </xf>
    <xf numFmtId="14" fontId="6" fillId="0" borderId="6" xfId="2" applyNumberFormat="1" applyFont="1" applyBorder="1" applyAlignment="1">
      <alignment horizontal="center" wrapText="1"/>
    </xf>
    <xf numFmtId="49" fontId="6" fillId="0" borderId="6" xfId="0" applyNumberFormat="1" applyFont="1" applyBorder="1"/>
    <xf numFmtId="0" fontId="6" fillId="0" borderId="6" xfId="2" applyFont="1" applyBorder="1" applyAlignment="1">
      <alignment horizontal="left" wrapText="1"/>
    </xf>
    <xf numFmtId="9" fontId="12" fillId="0" borderId="0" xfId="0" applyNumberFormat="1" applyFont="1"/>
    <xf numFmtId="3" fontId="3" fillId="0" borderId="0" xfId="0" applyNumberFormat="1" applyFont="1"/>
    <xf numFmtId="0" fontId="5" fillId="2" borderId="2" xfId="0" applyFont="1" applyFill="1" applyBorder="1" applyAlignment="1">
      <alignment horizontal="center"/>
    </xf>
    <xf numFmtId="0" fontId="3" fillId="5" borderId="0" xfId="2" applyFont="1" applyFill="1" applyAlignment="1">
      <alignment wrapText="1"/>
    </xf>
    <xf numFmtId="0" fontId="6" fillId="0" borderId="16" xfId="2" applyFont="1" applyBorder="1" applyAlignment="1">
      <alignment horizontal="left" wrapText="1"/>
    </xf>
    <xf numFmtId="9" fontId="3" fillId="0" borderId="0" xfId="5" applyFont="1" applyFill="1" applyBorder="1"/>
    <xf numFmtId="49" fontId="6" fillId="3" borderId="0" xfId="0" applyNumberFormat="1" applyFont="1" applyFill="1" applyAlignment="1">
      <alignment horizontal="center"/>
    </xf>
    <xf numFmtId="1" fontId="9" fillId="0" borderId="0" xfId="0" applyNumberFormat="1" applyFont="1"/>
    <xf numFmtId="164" fontId="6" fillId="0" borderId="6" xfId="0" applyNumberFormat="1" applyFont="1" applyBorder="1" applyAlignment="1">
      <alignment horizontal="center"/>
    </xf>
    <xf numFmtId="1" fontId="9" fillId="0" borderId="0" xfId="0" applyNumberFormat="1" applyFont="1" applyAlignment="1">
      <alignment vertical="top" wrapText="1"/>
    </xf>
    <xf numFmtId="9" fontId="3" fillId="0" borderId="0" xfId="5" applyFont="1" applyFill="1" applyBorder="1" applyAlignment="1">
      <alignment vertical="top"/>
    </xf>
    <xf numFmtId="1" fontId="3" fillId="0" borderId="0" xfId="0" applyNumberFormat="1" applyFont="1" applyAlignment="1">
      <alignment vertical="top"/>
    </xf>
    <xf numFmtId="3" fontId="4" fillId="0" borderId="3" xfId="0" applyNumberFormat="1" applyFont="1" applyBorder="1" applyAlignment="1">
      <alignment horizontal="center"/>
    </xf>
    <xf numFmtId="0" fontId="0" fillId="0" borderId="19" xfId="0" applyBorder="1" applyAlignment="1">
      <alignment horizontal="center"/>
    </xf>
    <xf numFmtId="0" fontId="7" fillId="0" borderId="6" xfId="0" applyFont="1" applyBorder="1" applyAlignment="1">
      <alignment horizontal="center"/>
    </xf>
    <xf numFmtId="9" fontId="4" fillId="0" borderId="0" xfId="5" applyFont="1" applyFill="1" applyBorder="1" applyAlignment="1">
      <alignment horizontal="left" vertical="top" wrapText="1"/>
    </xf>
    <xf numFmtId="0" fontId="40" fillId="0" borderId="0" xfId="0" applyFont="1" applyAlignment="1">
      <alignment wrapText="1"/>
    </xf>
    <xf numFmtId="0" fontId="7" fillId="0" borderId="0" xfId="2" applyFont="1" applyAlignment="1">
      <alignment horizontal="left"/>
    </xf>
    <xf numFmtId="0" fontId="3" fillId="3" borderId="0" xfId="0" applyFont="1" applyFill="1"/>
    <xf numFmtId="1" fontId="3" fillId="3" borderId="0" xfId="0" applyNumberFormat="1" applyFont="1" applyFill="1"/>
    <xf numFmtId="0" fontId="4" fillId="3" borderId="0" xfId="0" applyFont="1" applyFill="1"/>
    <xf numFmtId="9" fontId="12" fillId="3" borderId="0" xfId="0" applyNumberFormat="1" applyFont="1" applyFill="1"/>
    <xf numFmtId="3" fontId="3" fillId="3" borderId="0" xfId="0" applyNumberFormat="1" applyFont="1" applyFill="1"/>
    <xf numFmtId="0" fontId="0" fillId="3" borderId="0" xfId="0" applyFill="1"/>
    <xf numFmtId="2" fontId="6" fillId="3" borderId="6" xfId="2" applyNumberFormat="1" applyFont="1" applyFill="1" applyBorder="1" applyAlignment="1">
      <alignment horizontal="center" wrapText="1"/>
    </xf>
    <xf numFmtId="0" fontId="6" fillId="3" borderId="6" xfId="2" applyFont="1" applyFill="1" applyBorder="1" applyAlignment="1">
      <alignment horizontal="center" wrapText="1"/>
    </xf>
    <xf numFmtId="166" fontId="6" fillId="3" borderId="6" xfId="2" applyNumberFormat="1" applyFont="1" applyFill="1" applyBorder="1" applyAlignment="1">
      <alignment horizontal="center" wrapText="1"/>
    </xf>
    <xf numFmtId="0" fontId="2" fillId="3" borderId="0" xfId="0" applyFont="1" applyFill="1" applyAlignment="1">
      <alignment horizontal="center"/>
    </xf>
    <xf numFmtId="0" fontId="6" fillId="3" borderId="0" xfId="0" applyFont="1" applyFill="1" applyAlignment="1">
      <alignment horizontal="left"/>
    </xf>
    <xf numFmtId="0" fontId="12" fillId="3" borderId="0" xfId="0" applyFont="1" applyFill="1"/>
    <xf numFmtId="0" fontId="0" fillId="3" borderId="0" xfId="0" applyFill="1" applyAlignment="1">
      <alignment horizontal="center"/>
    </xf>
    <xf numFmtId="0" fontId="4" fillId="3" borderId="0" xfId="0" applyFont="1" applyFill="1" applyAlignment="1">
      <alignment horizontal="center"/>
    </xf>
    <xf numFmtId="0" fontId="24" fillId="3" borderId="0" xfId="0" applyFont="1" applyFill="1" applyAlignment="1">
      <alignment horizontal="center"/>
    </xf>
    <xf numFmtId="3" fontId="6" fillId="3" borderId="0" xfId="0" applyNumberFormat="1" applyFont="1" applyFill="1" applyAlignment="1">
      <alignment horizontal="center"/>
    </xf>
    <xf numFmtId="0" fontId="33" fillId="3" borderId="0" xfId="0" applyFont="1" applyFill="1" applyAlignment="1">
      <alignment horizontal="center"/>
    </xf>
    <xf numFmtId="0" fontId="6" fillId="3" borderId="0" xfId="2" applyFont="1" applyFill="1" applyAlignment="1">
      <alignment wrapText="1"/>
    </xf>
    <xf numFmtId="0" fontId="6" fillId="3" borderId="0" xfId="2" applyFont="1" applyFill="1" applyAlignment="1">
      <alignment horizontal="center" wrapText="1"/>
    </xf>
    <xf numFmtId="49" fontId="6" fillId="3" borderId="0" xfId="1" applyNumberFormat="1" applyFont="1" applyFill="1" applyAlignment="1">
      <alignment wrapText="1"/>
    </xf>
    <xf numFmtId="166" fontId="6" fillId="3" borderId="0" xfId="2" applyNumberFormat="1" applyFont="1" applyFill="1" applyAlignment="1">
      <alignment horizontal="center" wrapText="1"/>
    </xf>
    <xf numFmtId="14" fontId="6" fillId="3" borderId="6" xfId="0" applyNumberFormat="1" applyFont="1" applyFill="1" applyBorder="1" applyAlignment="1">
      <alignment horizontal="center"/>
    </xf>
    <xf numFmtId="49" fontId="6" fillId="3" borderId="6" xfId="0" applyNumberFormat="1" applyFont="1" applyFill="1" applyBorder="1" applyAlignment="1">
      <alignment horizontal="center"/>
    </xf>
    <xf numFmtId="166" fontId="6" fillId="3" borderId="6" xfId="0" applyNumberFormat="1" applyFont="1" applyFill="1" applyBorder="1" applyAlignment="1">
      <alignment horizontal="center"/>
    </xf>
    <xf numFmtId="0" fontId="6" fillId="3" borderId="6" xfId="0" applyFont="1" applyFill="1" applyBorder="1"/>
    <xf numFmtId="49" fontId="6" fillId="3" borderId="6" xfId="2" applyNumberFormat="1" applyFont="1" applyFill="1" applyBorder="1" applyAlignment="1">
      <alignment wrapText="1"/>
    </xf>
    <xf numFmtId="0" fontId="6" fillId="3" borderId="6" xfId="2" applyFont="1" applyFill="1" applyBorder="1" applyAlignment="1">
      <alignment wrapText="1"/>
    </xf>
    <xf numFmtId="49" fontId="6" fillId="3" borderId="6" xfId="1" applyNumberFormat="1" applyFont="1" applyFill="1" applyBorder="1" applyAlignment="1">
      <alignment wrapText="1"/>
    </xf>
    <xf numFmtId="49" fontId="6" fillId="3" borderId="6" xfId="2" applyNumberFormat="1" applyFont="1" applyFill="1" applyBorder="1" applyAlignment="1">
      <alignment horizontal="left" wrapText="1"/>
    </xf>
    <xf numFmtId="0" fontId="6" fillId="3" borderId="6" xfId="1" applyFont="1" applyFill="1" applyBorder="1" applyAlignment="1">
      <alignment wrapText="1"/>
    </xf>
    <xf numFmtId="0" fontId="3" fillId="11" borderId="0" xfId="0" applyFont="1" applyFill="1"/>
    <xf numFmtId="0" fontId="3" fillId="3" borderId="6" xfId="0" applyFont="1" applyFill="1" applyBorder="1"/>
    <xf numFmtId="0" fontId="3" fillId="3" borderId="0" xfId="2" applyFont="1" applyFill="1" applyAlignment="1">
      <alignment horizontal="center" wrapText="1"/>
    </xf>
    <xf numFmtId="3" fontId="3" fillId="3" borderId="0" xfId="0" applyNumberFormat="1" applyFont="1" applyFill="1" applyAlignment="1">
      <alignment horizontal="center"/>
    </xf>
    <xf numFmtId="3" fontId="12" fillId="3" borderId="0" xfId="0" applyNumberFormat="1" applyFont="1" applyFill="1" applyAlignment="1">
      <alignment horizontal="center"/>
    </xf>
    <xf numFmtId="3" fontId="6" fillId="11" borderId="0" xfId="0" applyNumberFormat="1" applyFont="1" applyFill="1" applyAlignment="1">
      <alignment horizontal="center"/>
    </xf>
    <xf numFmtId="0" fontId="6" fillId="11" borderId="0" xfId="2" applyFont="1" applyFill="1" applyAlignment="1">
      <alignment horizontal="center" wrapText="1"/>
    </xf>
    <xf numFmtId="14" fontId="6" fillId="3" borderId="0" xfId="0" applyNumberFormat="1" applyFont="1" applyFill="1" applyAlignment="1">
      <alignment horizontal="center"/>
    </xf>
    <xf numFmtId="0" fontId="6" fillId="11" borderId="0" xfId="0" applyFont="1" applyFill="1" applyAlignment="1">
      <alignment horizontal="center"/>
    </xf>
    <xf numFmtId="49" fontId="6" fillId="3" borderId="0" xfId="2" applyNumberFormat="1" applyFont="1" applyFill="1" applyAlignment="1">
      <alignment horizontal="left" wrapText="1"/>
    </xf>
    <xf numFmtId="0" fontId="6" fillId="3" borderId="0" xfId="1" applyFont="1" applyFill="1" applyAlignment="1">
      <alignment wrapText="1"/>
    </xf>
    <xf numFmtId="49" fontId="6" fillId="3" borderId="0" xfId="2" applyNumberFormat="1" applyFont="1" applyFill="1" applyAlignment="1">
      <alignment wrapText="1"/>
    </xf>
    <xf numFmtId="0" fontId="1" fillId="0" borderId="6" xfId="0" applyFont="1" applyBorder="1" applyAlignment="1">
      <alignment horizontal="center"/>
    </xf>
    <xf numFmtId="1" fontId="6" fillId="0" borderId="0" xfId="0" applyNumberFormat="1" applyFont="1"/>
    <xf numFmtId="9" fontId="35" fillId="0" borderId="0" xfId="0" applyNumberFormat="1" applyFont="1" applyAlignment="1">
      <alignment vertical="top"/>
    </xf>
    <xf numFmtId="0" fontId="44" fillId="0" borderId="0" xfId="0" applyFont="1" applyAlignment="1">
      <alignment vertical="top" wrapText="1"/>
    </xf>
    <xf numFmtId="0" fontId="7" fillId="0" borderId="0" xfId="0" applyFont="1" applyAlignment="1">
      <alignment horizontal="center"/>
    </xf>
    <xf numFmtId="0" fontId="13" fillId="0" borderId="0" xfId="0" applyFont="1" applyAlignment="1">
      <alignment horizontal="left"/>
    </xf>
    <xf numFmtId="0" fontId="7" fillId="0" borderId="0" xfId="2" applyFont="1" applyAlignment="1">
      <alignment horizontal="center" wrapText="1"/>
    </xf>
    <xf numFmtId="0" fontId="6" fillId="0" borderId="21" xfId="0" applyFont="1" applyBorder="1"/>
    <xf numFmtId="2" fontId="6" fillId="0" borderId="6" xfId="2" applyNumberFormat="1" applyFont="1" applyBorder="1" applyAlignment="1">
      <alignment horizontal="left" wrapText="1"/>
    </xf>
    <xf numFmtId="0" fontId="8" fillId="0" borderId="6" xfId="2" applyFont="1" applyBorder="1" applyAlignment="1">
      <alignment wrapText="1"/>
    </xf>
    <xf numFmtId="166" fontId="6" fillId="0" borderId="0" xfId="0" applyNumberFormat="1" applyFont="1" applyAlignment="1">
      <alignment horizontal="center"/>
    </xf>
    <xf numFmtId="0" fontId="6" fillId="0" borderId="0" xfId="0" applyFont="1" applyAlignment="1">
      <alignment horizontal="center" wrapText="1"/>
    </xf>
    <xf numFmtId="3" fontId="12" fillId="0" borderId="0" xfId="0" applyNumberFormat="1" applyFont="1" applyAlignment="1">
      <alignment horizontal="center"/>
    </xf>
    <xf numFmtId="1" fontId="3" fillId="11" borderId="0" xfId="0" applyNumberFormat="1" applyFont="1" applyFill="1"/>
    <xf numFmtId="3" fontId="3" fillId="11" borderId="0" xfId="0" applyNumberFormat="1" applyFont="1" applyFill="1"/>
    <xf numFmtId="2" fontId="6" fillId="0" borderId="0" xfId="2" applyNumberFormat="1" applyFont="1" applyAlignment="1">
      <alignment horizontal="left" wrapText="1"/>
    </xf>
    <xf numFmtId="0" fontId="4" fillId="11" borderId="0" xfId="0" applyFont="1" applyFill="1"/>
    <xf numFmtId="9" fontId="12" fillId="11" borderId="0" xfId="0" applyNumberFormat="1" applyFont="1" applyFill="1"/>
    <xf numFmtId="3" fontId="1" fillId="0" borderId="0" xfId="0" applyNumberFormat="1" applyFont="1" applyAlignment="1">
      <alignment horizontal="center"/>
    </xf>
    <xf numFmtId="0" fontId="3" fillId="3" borderId="6" xfId="0" applyFont="1" applyFill="1" applyBorder="1" applyAlignment="1">
      <alignment horizontal="center" wrapText="1"/>
    </xf>
    <xf numFmtId="0" fontId="3" fillId="3" borderId="0" xfId="0" applyFont="1" applyFill="1" applyAlignment="1">
      <alignment horizontal="center" wrapText="1"/>
    </xf>
    <xf numFmtId="17" fontId="7" fillId="0" borderId="0" xfId="0" applyNumberFormat="1" applyFont="1" applyAlignment="1">
      <alignment horizontal="center"/>
    </xf>
    <xf numFmtId="14" fontId="6" fillId="0" borderId="6" xfId="2" applyNumberFormat="1" applyFont="1" applyBorder="1" applyAlignment="1">
      <alignment horizontal="center"/>
    </xf>
    <xf numFmtId="14" fontId="6" fillId="0" borderId="0" xfId="2" applyNumberFormat="1" applyFont="1" applyAlignment="1">
      <alignment horizontal="center"/>
    </xf>
    <xf numFmtId="0" fontId="8" fillId="3" borderId="6" xfId="2" applyFont="1" applyFill="1" applyBorder="1" applyAlignment="1">
      <alignment wrapText="1"/>
    </xf>
    <xf numFmtId="0" fontId="6" fillId="3" borderId="6" xfId="0" applyFont="1" applyFill="1" applyBorder="1" applyAlignment="1">
      <alignment horizontal="center" wrapText="1"/>
    </xf>
    <xf numFmtId="0" fontId="6" fillId="3" borderId="0" xfId="0" applyFont="1" applyFill="1" applyAlignment="1">
      <alignment horizontal="center" wrapText="1"/>
    </xf>
    <xf numFmtId="3" fontId="6" fillId="3" borderId="0" xfId="2" applyNumberFormat="1" applyFont="1" applyFill="1" applyAlignment="1">
      <alignment horizontal="center" wrapText="1"/>
    </xf>
    <xf numFmtId="2" fontId="6" fillId="3" borderId="6" xfId="0" applyNumberFormat="1" applyFont="1" applyFill="1" applyBorder="1" applyAlignment="1">
      <alignment horizontal="center"/>
    </xf>
    <xf numFmtId="49" fontId="6" fillId="3" borderId="6" xfId="0" applyNumberFormat="1" applyFont="1" applyFill="1" applyBorder="1"/>
    <xf numFmtId="49" fontId="7" fillId="3" borderId="6" xfId="0" applyNumberFormat="1" applyFont="1" applyFill="1" applyBorder="1" applyAlignment="1">
      <alignment horizontal="left"/>
    </xf>
    <xf numFmtId="0" fontId="7" fillId="3" borderId="6" xfId="2" applyFont="1" applyFill="1" applyBorder="1" applyAlignment="1">
      <alignment wrapText="1"/>
    </xf>
    <xf numFmtId="2" fontId="7" fillId="3" borderId="6" xfId="0" applyNumberFormat="1" applyFont="1" applyFill="1" applyBorder="1" applyAlignment="1">
      <alignment horizontal="center"/>
    </xf>
    <xf numFmtId="0" fontId="7" fillId="3" borderId="6" xfId="0" applyFont="1" applyFill="1" applyBorder="1" applyAlignment="1">
      <alignment horizontal="center"/>
    </xf>
    <xf numFmtId="166" fontId="7" fillId="3" borderId="6" xfId="0" applyNumberFormat="1" applyFont="1" applyFill="1" applyBorder="1" applyAlignment="1">
      <alignment horizontal="center"/>
    </xf>
    <xf numFmtId="49" fontId="7" fillId="3" borderId="6" xfId="0" applyNumberFormat="1" applyFont="1" applyFill="1" applyBorder="1" applyAlignment="1">
      <alignment horizontal="center"/>
    </xf>
    <xf numFmtId="0" fontId="7" fillId="3" borderId="0" xfId="0" applyFont="1" applyFill="1" applyAlignment="1">
      <alignment horizontal="center"/>
    </xf>
    <xf numFmtId="166" fontId="7" fillId="3" borderId="0" xfId="0" applyNumberFormat="1" applyFont="1" applyFill="1" applyAlignment="1">
      <alignment horizontal="center"/>
    </xf>
    <xf numFmtId="17" fontId="7" fillId="3" borderId="0" xfId="0" applyNumberFormat="1" applyFont="1" applyFill="1" applyAlignment="1">
      <alignment horizontal="center"/>
    </xf>
    <xf numFmtId="3" fontId="7" fillId="3" borderId="0" xfId="0" applyNumberFormat="1" applyFont="1" applyFill="1" applyAlignment="1">
      <alignment horizontal="center"/>
    </xf>
    <xf numFmtId="0" fontId="7" fillId="3" borderId="6" xfId="0" applyFont="1" applyFill="1" applyBorder="1"/>
    <xf numFmtId="166" fontId="9" fillId="3" borderId="6" xfId="0" applyNumberFormat="1" applyFont="1" applyFill="1" applyBorder="1" applyAlignment="1">
      <alignment horizontal="center"/>
    </xf>
    <xf numFmtId="166" fontId="9" fillId="3" borderId="0" xfId="0" applyNumberFormat="1" applyFont="1" applyFill="1" applyAlignment="1">
      <alignment horizontal="center"/>
    </xf>
    <xf numFmtId="0" fontId="0" fillId="0" borderId="6" xfId="0" applyBorder="1" applyAlignment="1">
      <alignment horizontal="left"/>
    </xf>
    <xf numFmtId="0" fontId="0" fillId="0" borderId="6" xfId="0" applyBorder="1"/>
    <xf numFmtId="0" fontId="4" fillId="0" borderId="6" xfId="0" applyFont="1" applyBorder="1"/>
    <xf numFmtId="14" fontId="7" fillId="0" borderId="6" xfId="0" applyNumberFormat="1" applyFont="1" applyBorder="1" applyAlignment="1">
      <alignment horizontal="center"/>
    </xf>
    <xf numFmtId="0" fontId="4" fillId="0" borderId="6" xfId="0" applyFont="1" applyBorder="1" applyAlignment="1">
      <alignment horizontal="center"/>
    </xf>
    <xf numFmtId="49" fontId="7" fillId="3" borderId="6" xfId="2" applyNumberFormat="1" applyFont="1" applyFill="1" applyBorder="1" applyAlignment="1">
      <alignment wrapText="1"/>
    </xf>
    <xf numFmtId="166" fontId="7" fillId="3" borderId="6" xfId="2" applyNumberFormat="1" applyFont="1" applyFill="1" applyBorder="1" applyAlignment="1">
      <alignment horizontal="center" wrapText="1"/>
    </xf>
    <xf numFmtId="0" fontId="7" fillId="3" borderId="6" xfId="2" applyFont="1" applyFill="1" applyBorder="1" applyAlignment="1">
      <alignment horizontal="center" wrapText="1"/>
    </xf>
    <xf numFmtId="49" fontId="6" fillId="3" borderId="0" xfId="0" applyNumberFormat="1" applyFont="1" applyFill="1" applyAlignment="1">
      <alignment horizontal="left"/>
    </xf>
    <xf numFmtId="3" fontId="7" fillId="0" borderId="12" xfId="0" applyNumberFormat="1" applyFont="1" applyBorder="1" applyAlignment="1">
      <alignment horizontal="right"/>
    </xf>
    <xf numFmtId="3" fontId="7" fillId="0" borderId="40" xfId="0" applyNumberFormat="1" applyFont="1" applyBorder="1" applyAlignment="1">
      <alignment horizontal="right"/>
    </xf>
    <xf numFmtId="0" fontId="0" fillId="2" borderId="0" xfId="0" applyFill="1"/>
    <xf numFmtId="0" fontId="0" fillId="2" borderId="0" xfId="0" applyFill="1" applyAlignment="1">
      <alignment horizontal="center"/>
    </xf>
    <xf numFmtId="0" fontId="0" fillId="0" borderId="3" xfId="0" applyBorder="1"/>
    <xf numFmtId="3" fontId="4" fillId="4" borderId="25" xfId="0" applyNumberFormat="1" applyFont="1" applyFill="1" applyBorder="1" applyAlignment="1">
      <alignment horizontal="center"/>
    </xf>
    <xf numFmtId="1" fontId="4" fillId="4" borderId="28" xfId="0" applyNumberFormat="1" applyFont="1" applyFill="1" applyBorder="1" applyAlignment="1">
      <alignment horizontal="center"/>
    </xf>
    <xf numFmtId="3" fontId="4" fillId="4" borderId="29" xfId="0" applyNumberFormat="1" applyFont="1" applyFill="1" applyBorder="1" applyAlignment="1">
      <alignment horizontal="center"/>
    </xf>
    <xf numFmtId="3" fontId="1" fillId="4" borderId="24" xfId="0" applyNumberFormat="1" applyFont="1" applyFill="1" applyBorder="1" applyAlignment="1">
      <alignment horizontal="center" vertical="center"/>
    </xf>
    <xf numFmtId="3" fontId="1" fillId="12" borderId="24" xfId="0" applyNumberFormat="1" applyFont="1" applyFill="1" applyBorder="1" applyAlignment="1">
      <alignment horizontal="center" vertical="center"/>
    </xf>
    <xf numFmtId="3" fontId="4" fillId="13" borderId="25" xfId="0" applyNumberFormat="1" applyFont="1" applyFill="1" applyBorder="1" applyAlignment="1">
      <alignment horizontal="center"/>
    </xf>
    <xf numFmtId="1" fontId="4" fillId="13" borderId="28" xfId="0" applyNumberFormat="1" applyFont="1" applyFill="1" applyBorder="1" applyAlignment="1">
      <alignment horizontal="center"/>
    </xf>
    <xf numFmtId="3" fontId="4" fillId="13" borderId="29" xfId="0" applyNumberFormat="1" applyFont="1" applyFill="1" applyBorder="1" applyAlignment="1">
      <alignment horizontal="center"/>
    </xf>
    <xf numFmtId="3" fontId="4" fillId="13" borderId="1" xfId="0" applyNumberFormat="1" applyFont="1" applyFill="1" applyBorder="1" applyAlignment="1">
      <alignment horizontal="center"/>
    </xf>
    <xf numFmtId="3" fontId="1" fillId="13" borderId="24" xfId="0" applyNumberFormat="1" applyFont="1" applyFill="1" applyBorder="1" applyAlignment="1">
      <alignment horizontal="center" vertical="center"/>
    </xf>
    <xf numFmtId="3" fontId="1" fillId="13" borderId="1" xfId="0" applyNumberFormat="1" applyFont="1" applyFill="1" applyBorder="1" applyAlignment="1">
      <alignment horizontal="center" vertical="center"/>
    </xf>
    <xf numFmtId="3" fontId="4" fillId="14" borderId="1" xfId="0" applyNumberFormat="1" applyFont="1" applyFill="1" applyBorder="1" applyAlignment="1">
      <alignment horizontal="center"/>
    </xf>
    <xf numFmtId="3" fontId="7" fillId="0" borderId="12" xfId="0" applyNumberFormat="1" applyFont="1" applyBorder="1"/>
    <xf numFmtId="3" fontId="7" fillId="0" borderId="40" xfId="0" applyNumberFormat="1" applyFont="1" applyBorder="1"/>
    <xf numFmtId="0" fontId="7" fillId="0" borderId="3" xfId="0" applyFont="1" applyBorder="1"/>
    <xf numFmtId="0" fontId="7" fillId="0" borderId="8" xfId="0" applyFont="1" applyBorder="1"/>
    <xf numFmtId="0" fontId="0" fillId="0" borderId="8" xfId="0" applyBorder="1"/>
    <xf numFmtId="0" fontId="46" fillId="3" borderId="0" xfId="0" applyFont="1" applyFill="1"/>
    <xf numFmtId="0" fontId="46" fillId="3" borderId="0" xfId="0" applyFont="1" applyFill="1" applyAlignment="1">
      <alignment horizontal="center"/>
    </xf>
    <xf numFmtId="0" fontId="46" fillId="0" borderId="0" xfId="0" applyFont="1"/>
    <xf numFmtId="0" fontId="47" fillId="0" borderId="0" xfId="0" applyFont="1" applyAlignment="1">
      <alignment horizontal="left" vertical="top" wrapText="1"/>
    </xf>
    <xf numFmtId="0" fontId="46" fillId="0" borderId="0" xfId="0" applyFont="1" applyAlignment="1">
      <alignment wrapText="1"/>
    </xf>
    <xf numFmtId="0" fontId="46" fillId="0" borderId="0" xfId="0" applyFont="1" applyAlignment="1">
      <alignment horizontal="center"/>
    </xf>
    <xf numFmtId="0" fontId="48" fillId="3" borderId="0" xfId="0" applyFont="1" applyFill="1" applyAlignment="1">
      <alignment horizontal="center"/>
    </xf>
    <xf numFmtId="0" fontId="49" fillId="3" borderId="0" xfId="0" applyFont="1" applyFill="1"/>
    <xf numFmtId="0" fontId="49" fillId="3" borderId="6" xfId="0" applyFont="1" applyFill="1" applyBorder="1" applyAlignment="1">
      <alignment horizontal="center"/>
    </xf>
    <xf numFmtId="0" fontId="49" fillId="3" borderId="0" xfId="0" applyFont="1" applyFill="1" applyAlignment="1">
      <alignment horizontal="center"/>
    </xf>
    <xf numFmtId="0" fontId="50" fillId="3" borderId="0" xfId="0" applyFont="1" applyFill="1" applyAlignment="1">
      <alignment horizontal="center"/>
    </xf>
    <xf numFmtId="0" fontId="50" fillId="3" borderId="0" xfId="0" applyFont="1" applyFill="1"/>
    <xf numFmtId="0" fontId="48" fillId="3" borderId="0" xfId="0" applyFont="1" applyFill="1"/>
    <xf numFmtId="0" fontId="46" fillId="3" borderId="23" xfId="0" applyFont="1" applyFill="1" applyBorder="1"/>
    <xf numFmtId="0" fontId="46" fillId="3" borderId="23" xfId="0" applyFont="1" applyFill="1" applyBorder="1" applyAlignment="1">
      <alignment horizontal="center"/>
    </xf>
    <xf numFmtId="0" fontId="49" fillId="3" borderId="23" xfId="0" applyFont="1" applyFill="1" applyBorder="1" applyAlignment="1">
      <alignment horizontal="center"/>
    </xf>
    <xf numFmtId="0" fontId="49" fillId="0" borderId="23" xfId="0" applyFont="1" applyBorder="1" applyAlignment="1">
      <alignment horizontal="center"/>
    </xf>
    <xf numFmtId="0" fontId="46" fillId="0" borderId="23" xfId="0" applyFont="1" applyBorder="1" applyAlignment="1">
      <alignment horizontal="center"/>
    </xf>
    <xf numFmtId="0" fontId="49" fillId="0" borderId="14" xfId="0" applyFont="1" applyBorder="1" applyAlignment="1">
      <alignment horizontal="center"/>
    </xf>
    <xf numFmtId="0" fontId="46" fillId="0" borderId="14" xfId="0" applyFont="1" applyBorder="1" applyAlignment="1">
      <alignment horizontal="center"/>
    </xf>
    <xf numFmtId="0" fontId="46" fillId="0" borderId="12" xfId="0" applyFont="1" applyBorder="1"/>
    <xf numFmtId="0" fontId="46" fillId="0" borderId="26" xfId="0" applyFont="1" applyBorder="1"/>
    <xf numFmtId="0" fontId="49" fillId="0" borderId="27" xfId="0" applyFont="1" applyBorder="1" applyAlignment="1">
      <alignment vertical="center"/>
    </xf>
    <xf numFmtId="0" fontId="49" fillId="0" borderId="0" xfId="0" applyFont="1" applyAlignment="1">
      <alignment wrapText="1"/>
    </xf>
    <xf numFmtId="0" fontId="49" fillId="3" borderId="19" xfId="0" applyFont="1" applyFill="1" applyBorder="1" applyAlignment="1">
      <alignment horizontal="center"/>
    </xf>
    <xf numFmtId="0" fontId="46" fillId="3" borderId="19" xfId="0" applyFont="1" applyFill="1" applyBorder="1"/>
    <xf numFmtId="0" fontId="46" fillId="3" borderId="19" xfId="0" applyFont="1" applyFill="1" applyBorder="1" applyAlignment="1">
      <alignment horizontal="center"/>
    </xf>
    <xf numFmtId="0" fontId="49" fillId="0" borderId="19" xfId="0" applyFont="1" applyBorder="1" applyAlignment="1">
      <alignment horizontal="center"/>
    </xf>
    <xf numFmtId="0" fontId="49" fillId="0" borderId="15" xfId="0" applyFont="1" applyBorder="1" applyAlignment="1">
      <alignment horizontal="center"/>
    </xf>
    <xf numFmtId="0" fontId="49" fillId="0" borderId="0" xfId="0" applyFont="1" applyAlignment="1">
      <alignment horizontal="center"/>
    </xf>
    <xf numFmtId="0" fontId="49" fillId="4" borderId="28" xfId="0" applyFont="1" applyFill="1" applyBorder="1" applyAlignment="1">
      <alignment horizontal="center"/>
    </xf>
    <xf numFmtId="0" fontId="49" fillId="4" borderId="6" xfId="0" applyFont="1" applyFill="1" applyBorder="1" applyAlignment="1">
      <alignment horizontal="center"/>
    </xf>
    <xf numFmtId="0" fontId="49" fillId="12" borderId="6" xfId="0" applyFont="1" applyFill="1" applyBorder="1" applyAlignment="1">
      <alignment horizontal="center"/>
    </xf>
    <xf numFmtId="0" fontId="50" fillId="13" borderId="6" xfId="0" applyFont="1" applyFill="1" applyBorder="1" applyAlignment="1">
      <alignment horizontal="center"/>
    </xf>
    <xf numFmtId="0" fontId="49" fillId="13" borderId="6" xfId="0" applyFont="1" applyFill="1" applyBorder="1" applyAlignment="1">
      <alignment horizontal="center"/>
    </xf>
    <xf numFmtId="0" fontId="49" fillId="14" borderId="32" xfId="0" applyFont="1" applyFill="1" applyBorder="1" applyAlignment="1">
      <alignment vertical="center"/>
    </xf>
    <xf numFmtId="0" fontId="49" fillId="3" borderId="2" xfId="0" applyFont="1" applyFill="1" applyBorder="1" applyAlignment="1">
      <alignment horizontal="center"/>
    </xf>
    <xf numFmtId="0" fontId="49" fillId="0" borderId="2" xfId="0" applyFont="1" applyBorder="1" applyAlignment="1">
      <alignment horizontal="center"/>
    </xf>
    <xf numFmtId="0" fontId="49" fillId="0" borderId="20" xfId="0" applyFont="1" applyBorder="1" applyAlignment="1">
      <alignment horizontal="center"/>
    </xf>
    <xf numFmtId="0" fontId="49" fillId="0" borderId="40" xfId="0" applyFont="1" applyBorder="1" applyAlignment="1">
      <alignment horizontal="center"/>
    </xf>
    <xf numFmtId="0" fontId="49" fillId="3" borderId="29" xfId="0" applyFont="1" applyFill="1" applyBorder="1" applyAlignment="1">
      <alignment horizontal="center"/>
    </xf>
    <xf numFmtId="0" fontId="49" fillId="3" borderId="30" xfId="0" applyFont="1" applyFill="1" applyBorder="1" applyAlignment="1">
      <alignment horizontal="center"/>
    </xf>
    <xf numFmtId="0" fontId="46" fillId="3" borderId="30" xfId="0" applyFont="1" applyFill="1" applyBorder="1"/>
    <xf numFmtId="0" fontId="49" fillId="0" borderId="33" xfId="0" applyFont="1" applyBorder="1" applyAlignment="1">
      <alignment vertical="center"/>
    </xf>
    <xf numFmtId="0" fontId="48" fillId="2" borderId="1" xfId="0" applyFont="1" applyFill="1" applyBorder="1" applyAlignment="1">
      <alignment horizontal="center"/>
    </xf>
    <xf numFmtId="0" fontId="49" fillId="0" borderId="0" xfId="0" applyFont="1"/>
    <xf numFmtId="3" fontId="49" fillId="3" borderId="0" xfId="0" applyNumberFormat="1" applyFont="1" applyFill="1" applyAlignment="1">
      <alignment horizontal="center"/>
    </xf>
    <xf numFmtId="1" fontId="49" fillId="3" borderId="0" xfId="0" applyNumberFormat="1" applyFont="1" applyFill="1"/>
    <xf numFmtId="1" fontId="49" fillId="0" borderId="0" xfId="0" applyNumberFormat="1" applyFont="1" applyAlignment="1">
      <alignment horizontal="left" vertical="center"/>
    </xf>
    <xf numFmtId="3" fontId="46" fillId="4" borderId="6" xfId="0" applyNumberFormat="1" applyFont="1" applyFill="1" applyBorder="1" applyAlignment="1">
      <alignment horizontal="center"/>
    </xf>
    <xf numFmtId="0" fontId="46" fillId="12" borderId="6" xfId="0" applyFont="1" applyFill="1" applyBorder="1" applyAlignment="1">
      <alignment horizontal="center"/>
    </xf>
    <xf numFmtId="3" fontId="46" fillId="13" borderId="6" xfId="0" applyNumberFormat="1" applyFont="1" applyFill="1" applyBorder="1" applyAlignment="1">
      <alignment horizontal="center"/>
    </xf>
    <xf numFmtId="0" fontId="46" fillId="4" borderId="6" xfId="0" applyFont="1" applyFill="1" applyBorder="1" applyAlignment="1">
      <alignment horizontal="center"/>
    </xf>
    <xf numFmtId="0" fontId="46" fillId="4" borderId="6" xfId="2" applyFont="1" applyFill="1" applyBorder="1" applyAlignment="1">
      <alignment horizontal="center" wrapText="1"/>
    </xf>
    <xf numFmtId="0" fontId="46" fillId="13" borderId="6" xfId="2" applyFont="1" applyFill="1" applyBorder="1" applyAlignment="1">
      <alignment horizontal="center" wrapText="1"/>
    </xf>
    <xf numFmtId="0" fontId="46" fillId="13" borderId="6" xfId="0" applyFont="1" applyFill="1" applyBorder="1" applyAlignment="1">
      <alignment horizontal="center"/>
    </xf>
    <xf numFmtId="0" fontId="53" fillId="0" borderId="0" xfId="2" applyFont="1" applyAlignment="1">
      <alignment wrapText="1"/>
    </xf>
    <xf numFmtId="0" fontId="46" fillId="0" borderId="0" xfId="0" applyFont="1" applyAlignment="1">
      <alignment vertical="top" wrapText="1"/>
    </xf>
    <xf numFmtId="0" fontId="53" fillId="0" borderId="0" xfId="0" applyFont="1"/>
    <xf numFmtId="0" fontId="53" fillId="0" borderId="0" xfId="0" applyFont="1" applyAlignment="1">
      <alignment horizontal="center"/>
    </xf>
    <xf numFmtId="0" fontId="50" fillId="3" borderId="0" xfId="0" applyFont="1" applyFill="1" applyAlignment="1">
      <alignment horizontal="left" vertical="top"/>
    </xf>
    <xf numFmtId="0" fontId="49" fillId="3" borderId="0" xfId="0" applyFont="1" applyFill="1" applyAlignment="1">
      <alignment vertical="top"/>
    </xf>
    <xf numFmtId="0" fontId="50" fillId="3" borderId="0" xfId="0" applyFont="1" applyFill="1" applyAlignment="1">
      <alignment vertical="top"/>
    </xf>
    <xf numFmtId="0" fontId="53" fillId="0" borderId="0" xfId="0" applyFont="1" applyAlignment="1">
      <alignment horizontal="left"/>
    </xf>
    <xf numFmtId="0" fontId="54" fillId="2" borderId="1" xfId="0" applyFont="1" applyFill="1" applyBorder="1" applyAlignment="1">
      <alignment horizontal="center"/>
    </xf>
    <xf numFmtId="0" fontId="46" fillId="3" borderId="0" xfId="2" applyFont="1" applyFill="1"/>
    <xf numFmtId="0" fontId="46" fillId="0" borderId="0" xfId="2" applyFont="1"/>
    <xf numFmtId="0" fontId="56" fillId="0" borderId="0" xfId="2" applyFont="1"/>
    <xf numFmtId="3" fontId="46" fillId="0" borderId="0" xfId="0" applyNumberFormat="1" applyFont="1"/>
    <xf numFmtId="0" fontId="53" fillId="3" borderId="0" xfId="0" applyFont="1" applyFill="1"/>
    <xf numFmtId="0" fontId="53" fillId="3" borderId="0" xfId="2" applyFont="1" applyFill="1" applyAlignment="1">
      <alignment wrapText="1"/>
    </xf>
    <xf numFmtId="0" fontId="53" fillId="3" borderId="0" xfId="0" applyFont="1" applyFill="1" applyAlignment="1">
      <alignment horizontal="center"/>
    </xf>
    <xf numFmtId="0" fontId="53" fillId="3" borderId="0" xfId="2" applyFont="1" applyFill="1"/>
    <xf numFmtId="0" fontId="53" fillId="3" borderId="0" xfId="0" applyFont="1" applyFill="1" applyAlignment="1">
      <alignment horizontal="left"/>
    </xf>
    <xf numFmtId="0" fontId="46" fillId="3" borderId="0" xfId="2" applyFont="1" applyFill="1" applyAlignment="1">
      <alignment wrapText="1"/>
    </xf>
    <xf numFmtId="0" fontId="46" fillId="0" borderId="0" xfId="2" applyFont="1" applyAlignment="1">
      <alignment wrapText="1"/>
    </xf>
    <xf numFmtId="3" fontId="46" fillId="13" borderId="21" xfId="0" applyNumberFormat="1" applyFont="1" applyFill="1" applyBorder="1" applyAlignment="1">
      <alignment horizontal="center"/>
    </xf>
    <xf numFmtId="0" fontId="46" fillId="0" borderId="0" xfId="0" applyFont="1" applyAlignment="1">
      <alignment horizontal="left"/>
    </xf>
    <xf numFmtId="0" fontId="59" fillId="3" borderId="0" xfId="0" applyFont="1" applyFill="1" applyAlignment="1">
      <alignment horizontal="left"/>
    </xf>
    <xf numFmtId="0" fontId="60" fillId="3" borderId="0" xfId="2" applyFont="1" applyFill="1"/>
    <xf numFmtId="0" fontId="60" fillId="0" borderId="0" xfId="2" applyFont="1"/>
    <xf numFmtId="0" fontId="56" fillId="0" borderId="0" xfId="0" applyFont="1"/>
    <xf numFmtId="49" fontId="49" fillId="3" borderId="0" xfId="1" applyNumberFormat="1" applyFont="1" applyFill="1" applyAlignment="1">
      <alignment wrapText="1"/>
    </xf>
    <xf numFmtId="0" fontId="47" fillId="3" borderId="0" xfId="1" applyFont="1" applyFill="1" applyAlignment="1">
      <alignment wrapText="1"/>
    </xf>
    <xf numFmtId="0" fontId="49" fillId="3" borderId="0" xfId="2" applyFont="1" applyFill="1" applyAlignment="1">
      <alignment wrapText="1"/>
    </xf>
    <xf numFmtId="2" fontId="49" fillId="3" borderId="0" xfId="2" applyNumberFormat="1" applyFont="1" applyFill="1" applyAlignment="1">
      <alignment horizontal="center" wrapText="1"/>
    </xf>
    <xf numFmtId="0" fontId="49" fillId="3" borderId="0" xfId="2" applyFont="1" applyFill="1" applyAlignment="1">
      <alignment horizontal="center" wrapText="1"/>
    </xf>
    <xf numFmtId="49" fontId="61" fillId="3" borderId="0" xfId="0" applyNumberFormat="1" applyFont="1" applyFill="1" applyAlignment="1">
      <alignment horizontal="center"/>
    </xf>
    <xf numFmtId="0" fontId="49" fillId="0" borderId="0" xfId="2" applyFont="1" applyAlignment="1">
      <alignment horizontal="center" wrapText="1"/>
    </xf>
    <xf numFmtId="3" fontId="49" fillId="0" borderId="0" xfId="0" applyNumberFormat="1" applyFont="1" applyAlignment="1">
      <alignment horizontal="center"/>
    </xf>
    <xf numFmtId="2" fontId="49" fillId="3" borderId="6" xfId="2" applyNumberFormat="1" applyFont="1" applyFill="1" applyBorder="1" applyAlignment="1">
      <alignment horizontal="center" wrapText="1"/>
    </xf>
    <xf numFmtId="0" fontId="49" fillId="3" borderId="6" xfId="2" applyFont="1" applyFill="1" applyBorder="1" applyAlignment="1">
      <alignment horizontal="center" wrapText="1"/>
    </xf>
    <xf numFmtId="49" fontId="61" fillId="3" borderId="6" xfId="0" applyNumberFormat="1" applyFont="1" applyFill="1" applyBorder="1" applyAlignment="1">
      <alignment horizontal="center"/>
    </xf>
    <xf numFmtId="0" fontId="49" fillId="0" borderId="6" xfId="0" applyFont="1" applyBorder="1" applyAlignment="1">
      <alignment horizontal="center"/>
    </xf>
    <xf numFmtId="0" fontId="49" fillId="0" borderId="6" xfId="2" applyFont="1" applyBorder="1" applyAlignment="1">
      <alignment horizontal="center" wrapText="1"/>
    </xf>
    <xf numFmtId="3" fontId="49" fillId="0" borderId="6" xfId="0" applyNumberFormat="1" applyFont="1" applyBorder="1" applyAlignment="1">
      <alignment horizontal="center"/>
    </xf>
    <xf numFmtId="0" fontId="49" fillId="4" borderId="6" xfId="2" applyFont="1" applyFill="1" applyBorder="1" applyAlignment="1">
      <alignment horizontal="center" wrapText="1"/>
    </xf>
    <xf numFmtId="3" fontId="49" fillId="12" borderId="6" xfId="0" applyNumberFormat="1" applyFont="1" applyFill="1" applyBorder="1" applyAlignment="1">
      <alignment horizontal="center"/>
    </xf>
    <xf numFmtId="3" fontId="49" fillId="13" borderId="6" xfId="0" applyNumberFormat="1" applyFont="1" applyFill="1" applyBorder="1" applyAlignment="1">
      <alignment horizontal="center"/>
    </xf>
    <xf numFmtId="3" fontId="49" fillId="0" borderId="6" xfId="2" applyNumberFormat="1" applyFont="1" applyBorder="1" applyAlignment="1">
      <alignment horizontal="center" wrapText="1"/>
    </xf>
    <xf numFmtId="3" fontId="49" fillId="4" borderId="6" xfId="2" applyNumberFormat="1" applyFont="1" applyFill="1" applyBorder="1" applyAlignment="1">
      <alignment horizontal="center" wrapText="1"/>
    </xf>
    <xf numFmtId="0" fontId="50" fillId="0" borderId="0" xfId="0" applyFont="1"/>
    <xf numFmtId="0" fontId="48" fillId="0" borderId="0" xfId="0" applyFont="1"/>
    <xf numFmtId="49" fontId="49" fillId="0" borderId="0" xfId="1" applyNumberFormat="1" applyFont="1" applyAlignment="1">
      <alignment wrapText="1"/>
    </xf>
    <xf numFmtId="0" fontId="47" fillId="0" borderId="0" xfId="1" applyFont="1" applyAlignment="1">
      <alignment wrapText="1"/>
    </xf>
    <xf numFmtId="0" fontId="49" fillId="0" borderId="0" xfId="2" applyFont="1" applyAlignment="1">
      <alignment wrapText="1"/>
    </xf>
    <xf numFmtId="2" fontId="49" fillId="0" borderId="0" xfId="2" applyNumberFormat="1" applyFont="1" applyAlignment="1">
      <alignment horizontal="center" wrapText="1"/>
    </xf>
    <xf numFmtId="49" fontId="61" fillId="0" borderId="0" xfId="0" applyNumberFormat="1" applyFont="1" applyAlignment="1">
      <alignment horizontal="center"/>
    </xf>
    <xf numFmtId="3" fontId="49" fillId="0" borderId="0" xfId="2" applyNumberFormat="1" applyFont="1" applyAlignment="1">
      <alignment horizontal="center" wrapText="1"/>
    </xf>
    <xf numFmtId="0" fontId="50" fillId="3" borderId="23" xfId="0" applyFont="1" applyFill="1" applyBorder="1"/>
    <xf numFmtId="0" fontId="62" fillId="0" borderId="0" xfId="2" applyFont="1"/>
    <xf numFmtId="0" fontId="63" fillId="0" borderId="0" xfId="0" applyFont="1"/>
    <xf numFmtId="0" fontId="50" fillId="3" borderId="19" xfId="0" applyFont="1" applyFill="1" applyBorder="1"/>
    <xf numFmtId="49" fontId="49" fillId="0" borderId="0" xfId="2" applyNumberFormat="1" applyFont="1" applyAlignment="1">
      <alignment wrapText="1"/>
    </xf>
    <xf numFmtId="0" fontId="47" fillId="0" borderId="0" xfId="2" applyFont="1" applyAlignment="1">
      <alignment wrapText="1"/>
    </xf>
    <xf numFmtId="0" fontId="50" fillId="3" borderId="2" xfId="0" applyFont="1" applyFill="1" applyBorder="1"/>
    <xf numFmtId="3" fontId="46" fillId="0" borderId="0" xfId="0" applyNumberFormat="1" applyFont="1" applyAlignment="1">
      <alignment horizontal="center"/>
    </xf>
    <xf numFmtId="0" fontId="64" fillId="0" borderId="0" xfId="0" applyFont="1"/>
    <xf numFmtId="0" fontId="57" fillId="0" borderId="0" xfId="0" applyFont="1"/>
    <xf numFmtId="0" fontId="65" fillId="0" borderId="0" xfId="0" applyFont="1"/>
    <xf numFmtId="49" fontId="66" fillId="0" borderId="0" xfId="0" applyNumberFormat="1" applyFont="1" applyAlignment="1">
      <alignment horizontal="left"/>
    </xf>
    <xf numFmtId="164" fontId="57" fillId="0" borderId="0" xfId="0" applyNumberFormat="1" applyFont="1" applyAlignment="1">
      <alignment horizontal="center"/>
    </xf>
    <xf numFmtId="49" fontId="57" fillId="0" borderId="0" xfId="0" applyNumberFormat="1" applyFont="1" applyAlignment="1">
      <alignment horizontal="left"/>
    </xf>
    <xf numFmtId="0" fontId="57" fillId="0" borderId="0" xfId="0" applyFont="1" applyAlignment="1">
      <alignment horizontal="left"/>
    </xf>
    <xf numFmtId="165" fontId="57" fillId="0" borderId="0" xfId="0" applyNumberFormat="1" applyFont="1" applyAlignment="1">
      <alignment horizontal="left"/>
    </xf>
    <xf numFmtId="3" fontId="57" fillId="3" borderId="0" xfId="0" applyNumberFormat="1" applyFont="1" applyFill="1" applyAlignment="1">
      <alignment horizontal="right"/>
    </xf>
    <xf numFmtId="3" fontId="57" fillId="0" borderId="0" xfId="0" applyNumberFormat="1" applyFont="1" applyAlignment="1">
      <alignment horizontal="center"/>
    </xf>
    <xf numFmtId="0" fontId="57" fillId="0" borderId="0" xfId="0" applyFont="1" applyAlignment="1">
      <alignment horizontal="right"/>
    </xf>
    <xf numFmtId="3" fontId="57" fillId="0" borderId="0" xfId="0" applyNumberFormat="1" applyFont="1" applyAlignment="1">
      <alignment horizontal="right"/>
    </xf>
    <xf numFmtId="0" fontId="67" fillId="0" borderId="0" xfId="0" applyFont="1" applyAlignment="1">
      <alignment horizontal="right"/>
    </xf>
    <xf numFmtId="3" fontId="49" fillId="0" borderId="0" xfId="0" applyNumberFormat="1" applyFont="1"/>
    <xf numFmtId="3" fontId="68" fillId="0" borderId="0" xfId="0" applyNumberFormat="1" applyFont="1" applyAlignment="1">
      <alignment horizontal="right"/>
    </xf>
    <xf numFmtId="3" fontId="57" fillId="0" borderId="0" xfId="0" applyNumberFormat="1" applyFont="1"/>
    <xf numFmtId="2" fontId="49" fillId="0" borderId="0" xfId="0" applyNumberFormat="1" applyFont="1"/>
    <xf numFmtId="0" fontId="48" fillId="3" borderId="30" xfId="0" applyFont="1" applyFill="1" applyBorder="1" applyAlignment="1">
      <alignment horizontal="center"/>
    </xf>
    <xf numFmtId="1" fontId="6" fillId="3" borderId="0" xfId="2" applyNumberFormat="1" applyFont="1" applyFill="1" applyAlignment="1">
      <alignment horizontal="center" wrapText="1"/>
    </xf>
    <xf numFmtId="0" fontId="13" fillId="3" borderId="0" xfId="0" applyFont="1" applyFill="1" applyAlignment="1">
      <alignment horizontal="center"/>
    </xf>
    <xf numFmtId="0" fontId="46" fillId="3" borderId="0" xfId="0" applyFont="1" applyFill="1" applyAlignment="1">
      <alignment horizontal="center" wrapText="1"/>
    </xf>
    <xf numFmtId="1" fontId="46" fillId="3" borderId="0" xfId="2" applyNumberFormat="1" applyFont="1" applyFill="1" applyAlignment="1">
      <alignment horizontal="center" wrapText="1"/>
    </xf>
    <xf numFmtId="0" fontId="6" fillId="3" borderId="0" xfId="0" applyFont="1" applyFill="1"/>
    <xf numFmtId="0" fontId="46" fillId="3" borderId="0" xfId="0" applyFont="1" applyFill="1" applyAlignment="1">
      <alignment horizontal="left"/>
    </xf>
    <xf numFmtId="49" fontId="52" fillId="3" borderId="0" xfId="0" applyNumberFormat="1" applyFont="1" applyFill="1" applyAlignment="1">
      <alignment horizontal="center"/>
    </xf>
    <xf numFmtId="166" fontId="46" fillId="3" borderId="0" xfId="2" applyNumberFormat="1" applyFont="1" applyFill="1" applyAlignment="1">
      <alignment horizontal="center" wrapText="1"/>
    </xf>
    <xf numFmtId="0" fontId="69" fillId="2" borderId="1" xfId="0" applyFont="1" applyFill="1" applyBorder="1" applyAlignment="1">
      <alignment horizontal="center"/>
    </xf>
    <xf numFmtId="0" fontId="7" fillId="3" borderId="0" xfId="2" applyFont="1" applyFill="1" applyAlignment="1">
      <alignment horizontal="center" wrapText="1"/>
    </xf>
    <xf numFmtId="1" fontId="6" fillId="3" borderId="0" xfId="0" applyNumberFormat="1" applyFont="1" applyFill="1" applyAlignment="1">
      <alignment horizontal="center"/>
    </xf>
    <xf numFmtId="1" fontId="46" fillId="13" borderId="6" xfId="0" applyNumberFormat="1" applyFont="1" applyFill="1" applyBorder="1" applyAlignment="1">
      <alignment horizontal="center"/>
    </xf>
    <xf numFmtId="0" fontId="46" fillId="0" borderId="0" xfId="0" applyFont="1" applyAlignment="1">
      <alignment horizontal="left" vertical="top" wrapText="1"/>
    </xf>
    <xf numFmtId="0" fontId="71" fillId="4" borderId="6" xfId="2" applyFont="1" applyFill="1" applyBorder="1" applyAlignment="1">
      <alignment horizontal="center" wrapText="1"/>
    </xf>
    <xf numFmtId="0" fontId="71" fillId="13" borderId="6" xfId="2" applyFont="1" applyFill="1" applyBorder="1" applyAlignment="1">
      <alignment horizontal="center" wrapText="1"/>
    </xf>
    <xf numFmtId="3" fontId="71" fillId="13" borderId="6" xfId="0" applyNumberFormat="1" applyFont="1" applyFill="1" applyBorder="1" applyAlignment="1">
      <alignment horizontal="center"/>
    </xf>
    <xf numFmtId="1" fontId="71" fillId="13" borderId="6" xfId="0" applyNumberFormat="1" applyFont="1" applyFill="1" applyBorder="1" applyAlignment="1">
      <alignment horizontal="center"/>
    </xf>
    <xf numFmtId="0" fontId="59" fillId="4" borderId="6" xfId="2" applyFont="1" applyFill="1" applyBorder="1" applyAlignment="1">
      <alignment horizontal="center" wrapText="1"/>
    </xf>
    <xf numFmtId="0" fontId="59" fillId="12" borderId="6" xfId="0" applyFont="1" applyFill="1" applyBorder="1" applyAlignment="1">
      <alignment horizontal="center"/>
    </xf>
    <xf numFmtId="0" fontId="59" fillId="13" borderId="6" xfId="2" applyFont="1" applyFill="1" applyBorder="1" applyAlignment="1">
      <alignment horizontal="center" wrapText="1"/>
    </xf>
    <xf numFmtId="3" fontId="59" fillId="13" borderId="6" xfId="0" applyNumberFormat="1" applyFont="1" applyFill="1" applyBorder="1" applyAlignment="1">
      <alignment horizontal="center"/>
    </xf>
    <xf numFmtId="1" fontId="59" fillId="13" borderId="6" xfId="0" applyNumberFormat="1" applyFont="1" applyFill="1" applyBorder="1" applyAlignment="1">
      <alignment horizontal="center"/>
    </xf>
    <xf numFmtId="3" fontId="59" fillId="13" borderId="21" xfId="0" applyNumberFormat="1" applyFont="1" applyFill="1" applyBorder="1" applyAlignment="1">
      <alignment horizontal="center"/>
    </xf>
    <xf numFmtId="9" fontId="6" fillId="3" borderId="0" xfId="0" applyNumberFormat="1" applyFont="1" applyFill="1"/>
    <xf numFmtId="1" fontId="3" fillId="3" borderId="0" xfId="2" applyNumberFormat="1" applyFont="1" applyFill="1" applyAlignment="1">
      <alignment horizontal="center" wrapText="1"/>
    </xf>
    <xf numFmtId="0" fontId="46" fillId="0" borderId="0" xfId="0" applyFont="1" applyAlignment="1">
      <alignment horizontal="center" wrapText="1"/>
    </xf>
    <xf numFmtId="166" fontId="46" fillId="0" borderId="0" xfId="2" applyNumberFormat="1" applyFont="1" applyAlignment="1">
      <alignment horizontal="center" wrapText="1"/>
    </xf>
    <xf numFmtId="1" fontId="3" fillId="0" borderId="0" xfId="2" applyNumberFormat="1" applyFont="1" applyAlignment="1">
      <alignment horizontal="center" wrapText="1"/>
    </xf>
    <xf numFmtId="0" fontId="59" fillId="4" borderId="6" xfId="0" applyFont="1" applyFill="1" applyBorder="1" applyAlignment="1">
      <alignment horizontal="center"/>
    </xf>
    <xf numFmtId="0" fontId="59" fillId="13" borderId="6" xfId="0" applyFont="1" applyFill="1" applyBorder="1" applyAlignment="1">
      <alignment horizontal="center"/>
    </xf>
    <xf numFmtId="3" fontId="59" fillId="4" borderId="6" xfId="0" applyNumberFormat="1" applyFont="1" applyFill="1" applyBorder="1" applyAlignment="1">
      <alignment horizontal="center"/>
    </xf>
    <xf numFmtId="49" fontId="3" fillId="0" borderId="6" xfId="1" applyNumberFormat="1" applyFont="1" applyBorder="1" applyAlignment="1">
      <alignment wrapText="1"/>
    </xf>
    <xf numFmtId="49" fontId="3" fillId="0" borderId="6" xfId="2" applyNumberFormat="1" applyFont="1" applyBorder="1" applyAlignment="1">
      <alignment horizontal="left" wrapText="1"/>
    </xf>
    <xf numFmtId="0" fontId="3" fillId="0" borderId="6" xfId="1" applyFont="1" applyBorder="1" applyAlignment="1">
      <alignment wrapText="1"/>
    </xf>
    <xf numFmtId="0" fontId="3" fillId="0" borderId="6" xfId="2" applyFont="1" applyBorder="1" applyAlignment="1">
      <alignment wrapText="1"/>
    </xf>
    <xf numFmtId="2" fontId="3" fillId="0" borderId="6" xfId="2" applyNumberFormat="1" applyFont="1" applyBorder="1" applyAlignment="1">
      <alignment horizontal="center" wrapText="1"/>
    </xf>
    <xf numFmtId="49" fontId="3" fillId="0" borderId="6" xfId="0" applyNumberFormat="1" applyFont="1" applyBorder="1" applyAlignment="1">
      <alignment horizontal="center"/>
    </xf>
    <xf numFmtId="0" fontId="3" fillId="0" borderId="6" xfId="2" applyFont="1" applyBorder="1" applyAlignment="1">
      <alignment horizontal="center" wrapText="1"/>
    </xf>
    <xf numFmtId="166" fontId="3" fillId="0" borderId="6" xfId="2" applyNumberFormat="1" applyFont="1" applyBorder="1" applyAlignment="1">
      <alignment horizontal="center" wrapText="1"/>
    </xf>
    <xf numFmtId="49" fontId="3" fillId="0" borderId="6" xfId="0" applyNumberFormat="1" applyFont="1" applyBorder="1" applyAlignment="1">
      <alignment horizontal="left"/>
    </xf>
    <xf numFmtId="2" fontId="3" fillId="0" borderId="6" xfId="0" applyNumberFormat="1" applyFont="1" applyBorder="1" applyAlignment="1">
      <alignment horizontal="center"/>
    </xf>
    <xf numFmtId="166" fontId="3" fillId="0" borderId="6" xfId="0" applyNumberFormat="1" applyFont="1" applyBorder="1" applyAlignment="1">
      <alignment horizontal="center"/>
    </xf>
    <xf numFmtId="49" fontId="31" fillId="0" borderId="6" xfId="0" applyNumberFormat="1" applyFont="1" applyBorder="1" applyAlignment="1">
      <alignment horizontal="center"/>
    </xf>
    <xf numFmtId="0" fontId="46" fillId="3" borderId="0" xfId="0" applyFont="1" applyFill="1" applyAlignment="1">
      <alignment horizontal="left" vertical="center"/>
    </xf>
    <xf numFmtId="0" fontId="6" fillId="0" borderId="0" xfId="2" applyFont="1" applyAlignment="1">
      <alignment horizontal="left" vertical="top" wrapText="1"/>
    </xf>
    <xf numFmtId="0" fontId="5" fillId="2" borderId="6" xfId="0" applyFont="1" applyFill="1" applyBorder="1" applyAlignment="1">
      <alignment horizontal="center"/>
    </xf>
    <xf numFmtId="0" fontId="3" fillId="0" borderId="6" xfId="0" applyFont="1" applyBorder="1" applyAlignment="1">
      <alignment horizontal="center" wrapText="1"/>
    </xf>
    <xf numFmtId="0" fontId="27" fillId="0" borderId="0" xfId="0" applyFont="1" applyAlignment="1">
      <alignment wrapText="1"/>
    </xf>
    <xf numFmtId="49" fontId="13" fillId="0" borderId="0" xfId="0" applyNumberFormat="1" applyFont="1"/>
    <xf numFmtId="49" fontId="13" fillId="3" borderId="14" xfId="0" applyNumberFormat="1" applyFont="1" applyFill="1" applyBorder="1" applyAlignment="1">
      <alignment horizontal="center"/>
    </xf>
    <xf numFmtId="49" fontId="6" fillId="3" borderId="15" xfId="0" applyNumberFormat="1" applyFont="1" applyFill="1" applyBorder="1" applyAlignment="1">
      <alignment horizontal="center"/>
    </xf>
    <xf numFmtId="49" fontId="6" fillId="3" borderId="20" xfId="0" applyNumberFormat="1" applyFont="1" applyFill="1" applyBorder="1" applyAlignment="1">
      <alignment horizontal="center"/>
    </xf>
    <xf numFmtId="49" fontId="3" fillId="0" borderId="0" xfId="0" applyNumberFormat="1" applyFont="1" applyAlignment="1">
      <alignment horizontal="center"/>
    </xf>
    <xf numFmtId="49" fontId="4" fillId="0" borderId="0" xfId="0" applyNumberFormat="1" applyFont="1" applyAlignment="1">
      <alignment horizontal="center"/>
    </xf>
    <xf numFmtId="9" fontId="6" fillId="0" borderId="0" xfId="0" applyNumberFormat="1" applyFont="1"/>
    <xf numFmtId="0" fontId="3" fillId="0" borderId="6" xfId="0" applyFont="1" applyBorder="1" applyAlignment="1">
      <alignment horizontal="left"/>
    </xf>
    <xf numFmtId="1" fontId="27" fillId="0" borderId="0" xfId="0" applyNumberFormat="1" applyFont="1" applyAlignment="1">
      <alignment vertical="top" wrapText="1"/>
    </xf>
    <xf numFmtId="14" fontId="46" fillId="0" borderId="0" xfId="0" applyNumberFormat="1" applyFont="1" applyAlignment="1">
      <alignment horizontal="center"/>
    </xf>
    <xf numFmtId="49" fontId="3" fillId="0" borderId="6" xfId="2" applyNumberFormat="1" applyFont="1" applyBorder="1" applyAlignment="1">
      <alignment wrapText="1"/>
    </xf>
    <xf numFmtId="0" fontId="3" fillId="0" borderId="0" xfId="2" applyFont="1" applyAlignment="1">
      <alignment horizontal="center" wrapText="1"/>
    </xf>
    <xf numFmtId="1" fontId="49" fillId="13" borderId="6" xfId="0" applyNumberFormat="1" applyFont="1" applyFill="1" applyBorder="1" applyAlignment="1">
      <alignment horizontal="center"/>
    </xf>
    <xf numFmtId="49" fontId="46" fillId="13" borderId="6" xfId="5" applyNumberFormat="1" applyFont="1" applyFill="1" applyBorder="1" applyAlignment="1">
      <alignment horizontal="center"/>
    </xf>
    <xf numFmtId="49" fontId="59" fillId="13" borderId="6" xfId="5" applyNumberFormat="1" applyFont="1" applyFill="1" applyBorder="1" applyAlignment="1">
      <alignment horizontal="center"/>
    </xf>
    <xf numFmtId="3" fontId="74" fillId="0" borderId="0" xfId="2" applyNumberFormat="1" applyFont="1" applyAlignment="1">
      <alignment horizontal="center" wrapText="1"/>
    </xf>
    <xf numFmtId="3" fontId="59" fillId="0" borderId="0" xfId="0" applyNumberFormat="1" applyFont="1" applyAlignment="1">
      <alignment horizontal="left" vertical="top" wrapText="1"/>
    </xf>
    <xf numFmtId="0" fontId="59" fillId="0" borderId="0" xfId="0" applyFont="1"/>
    <xf numFmtId="49" fontId="6" fillId="0" borderId="6" xfId="0" applyNumberFormat="1" applyFont="1" applyBorder="1" applyAlignment="1">
      <alignment horizontal="center" wrapText="1"/>
    </xf>
    <xf numFmtId="166" fontId="3" fillId="3" borderId="0" xfId="2" applyNumberFormat="1" applyFont="1" applyFill="1" applyAlignment="1">
      <alignment horizontal="center" wrapText="1"/>
    </xf>
    <xf numFmtId="0" fontId="0" fillId="0" borderId="53" xfId="0" applyBorder="1"/>
    <xf numFmtId="3" fontId="9" fillId="0" borderId="53" xfId="0" applyNumberFormat="1" applyFont="1" applyBorder="1" applyAlignment="1">
      <alignment horizontal="left"/>
    </xf>
    <xf numFmtId="0" fontId="3" fillId="0" borderId="53" xfId="0" applyFont="1" applyBorder="1"/>
    <xf numFmtId="3" fontId="6" fillId="0" borderId="53" xfId="0" applyNumberFormat="1" applyFont="1" applyBorder="1" applyAlignment="1">
      <alignment horizontal="center"/>
    </xf>
    <xf numFmtId="0" fontId="6" fillId="0" borderId="53" xfId="2" applyFont="1" applyBorder="1" applyAlignment="1">
      <alignment horizontal="left"/>
    </xf>
    <xf numFmtId="0" fontId="6" fillId="0" borderId="53" xfId="2" applyFont="1" applyBorder="1" applyAlignment="1">
      <alignment horizontal="center" wrapText="1"/>
    </xf>
    <xf numFmtId="3" fontId="3" fillId="0" borderId="53" xfId="0" applyNumberFormat="1" applyFont="1" applyBorder="1" applyAlignment="1">
      <alignment horizontal="center"/>
    </xf>
    <xf numFmtId="0" fontId="9" fillId="0" borderId="53" xfId="2" applyFont="1" applyBorder="1" applyAlignment="1">
      <alignment horizontal="left"/>
    </xf>
    <xf numFmtId="0" fontId="12" fillId="0" borderId="53" xfId="0" applyFont="1" applyBorder="1" applyAlignment="1">
      <alignment horizontal="center"/>
    </xf>
    <xf numFmtId="0" fontId="46" fillId="0" borderId="53" xfId="0" applyFont="1" applyBorder="1" applyAlignment="1">
      <alignment horizontal="center"/>
    </xf>
    <xf numFmtId="0" fontId="3" fillId="0" borderId="53" xfId="2" applyFont="1" applyBorder="1" applyAlignment="1">
      <alignment horizontal="center" wrapText="1"/>
    </xf>
    <xf numFmtId="0" fontId="6" fillId="3" borderId="16" xfId="0" applyFont="1" applyFill="1" applyBorder="1" applyAlignment="1">
      <alignment horizontal="left"/>
    </xf>
    <xf numFmtId="3" fontId="6" fillId="0" borderId="16" xfId="0" applyNumberFormat="1" applyFont="1" applyBorder="1" applyAlignment="1">
      <alignment horizontal="left"/>
    </xf>
    <xf numFmtId="0" fontId="3" fillId="0" borderId="16" xfId="0" applyFont="1" applyBorder="1"/>
    <xf numFmtId="3" fontId="6" fillId="0" borderId="16" xfId="0" applyNumberFormat="1" applyFont="1" applyBorder="1" applyAlignment="1">
      <alignment horizontal="left" wrapText="1"/>
    </xf>
    <xf numFmtId="0" fontId="6" fillId="0" borderId="16" xfId="2" applyFont="1" applyBorder="1" applyAlignment="1">
      <alignment horizontal="left" vertical="top" wrapText="1"/>
    </xf>
    <xf numFmtId="3" fontId="3" fillId="0" borderId="16" xfId="0" applyNumberFormat="1" applyFont="1" applyBorder="1" applyAlignment="1">
      <alignment horizontal="left"/>
    </xf>
    <xf numFmtId="0" fontId="3" fillId="0" borderId="16" xfId="2" applyFont="1" applyBorder="1" applyAlignment="1">
      <alignment horizontal="left" wrapText="1"/>
    </xf>
    <xf numFmtId="49" fontId="46" fillId="3" borderId="0" xfId="1" applyNumberFormat="1" applyFont="1" applyFill="1" applyAlignment="1">
      <alignment horizontal="left" wrapText="1"/>
    </xf>
    <xf numFmtId="49" fontId="46" fillId="3" borderId="0" xfId="1" applyNumberFormat="1" applyFont="1" applyFill="1" applyAlignment="1">
      <alignment wrapText="1"/>
    </xf>
    <xf numFmtId="0" fontId="46" fillId="3" borderId="0" xfId="1" applyFont="1" applyFill="1" applyAlignment="1">
      <alignment wrapText="1"/>
    </xf>
    <xf numFmtId="2" fontId="46" fillId="3" borderId="0" xfId="2" applyNumberFormat="1" applyFont="1" applyFill="1" applyAlignment="1">
      <alignment horizontal="center" wrapText="1"/>
    </xf>
    <xf numFmtId="0" fontId="46" fillId="3" borderId="0" xfId="2" applyFont="1" applyFill="1" applyAlignment="1">
      <alignment horizontal="center" wrapText="1"/>
    </xf>
    <xf numFmtId="3" fontId="46" fillId="3" borderId="0" xfId="0" applyNumberFormat="1" applyFont="1" applyFill="1" applyAlignment="1">
      <alignment horizontal="center"/>
    </xf>
    <xf numFmtId="0" fontId="59" fillId="4" borderId="53" xfId="2" applyFont="1" applyFill="1" applyBorder="1" applyAlignment="1">
      <alignment horizontal="center" wrapText="1"/>
    </xf>
    <xf numFmtId="3" fontId="59" fillId="13" borderId="53" xfId="0" applyNumberFormat="1" applyFont="1" applyFill="1" applyBorder="1" applyAlignment="1">
      <alignment horizontal="center"/>
    </xf>
    <xf numFmtId="1" fontId="59" fillId="13" borderId="53" xfId="0" applyNumberFormat="1" applyFont="1" applyFill="1" applyBorder="1" applyAlignment="1">
      <alignment horizontal="center"/>
    </xf>
    <xf numFmtId="0" fontId="46" fillId="4" borderId="45" xfId="2" applyFont="1" applyFill="1" applyBorder="1" applyAlignment="1">
      <alignment horizontal="center" wrapText="1"/>
    </xf>
    <xf numFmtId="3" fontId="46" fillId="13" borderId="45" xfId="0" applyNumberFormat="1" applyFont="1" applyFill="1" applyBorder="1" applyAlignment="1">
      <alignment horizontal="center"/>
    </xf>
    <xf numFmtId="1" fontId="46" fillId="13" borderId="45" xfId="0" applyNumberFormat="1" applyFont="1" applyFill="1" applyBorder="1" applyAlignment="1">
      <alignment horizontal="center"/>
    </xf>
    <xf numFmtId="0" fontId="46" fillId="4" borderId="53" xfId="2" applyFont="1" applyFill="1" applyBorder="1" applyAlignment="1">
      <alignment horizontal="center" wrapText="1"/>
    </xf>
    <xf numFmtId="3" fontId="46" fillId="13" borderId="53" xfId="0" applyNumberFormat="1" applyFont="1" applyFill="1" applyBorder="1" applyAlignment="1">
      <alignment horizontal="center"/>
    </xf>
    <xf numFmtId="1" fontId="46" fillId="13" borderId="53" xfId="0" applyNumberFormat="1" applyFont="1" applyFill="1" applyBorder="1" applyAlignment="1">
      <alignment horizontal="center"/>
    </xf>
    <xf numFmtId="49" fontId="3" fillId="0" borderId="0" xfId="0" applyNumberFormat="1" applyFont="1"/>
    <xf numFmtId="49" fontId="3" fillId="0" borderId="0" xfId="2" applyNumberFormat="1" applyFont="1" applyAlignment="1">
      <alignment wrapText="1"/>
    </xf>
    <xf numFmtId="2" fontId="3" fillId="0" borderId="0" xfId="2" applyNumberFormat="1" applyFont="1" applyAlignment="1">
      <alignment horizontal="center" wrapText="1"/>
    </xf>
    <xf numFmtId="49" fontId="31" fillId="0" borderId="0" xfId="0" applyNumberFormat="1" applyFont="1" applyAlignment="1">
      <alignment horizontal="center"/>
    </xf>
    <xf numFmtId="166" fontId="3" fillId="0" borderId="0" xfId="2" applyNumberFormat="1" applyFont="1" applyAlignment="1">
      <alignment horizontal="center" wrapText="1"/>
    </xf>
    <xf numFmtId="0" fontId="3" fillId="0" borderId="0" xfId="2" applyFont="1" applyAlignment="1">
      <alignment horizontal="left" wrapText="1"/>
    </xf>
    <xf numFmtId="0" fontId="53" fillId="4" borderId="6" xfId="2" applyFont="1" applyFill="1" applyBorder="1" applyAlignment="1">
      <alignment horizontal="center" wrapText="1"/>
    </xf>
    <xf numFmtId="3" fontId="53" fillId="13" borderId="6" xfId="0" applyNumberFormat="1" applyFont="1" applyFill="1" applyBorder="1" applyAlignment="1">
      <alignment horizontal="center"/>
    </xf>
    <xf numFmtId="1" fontId="53" fillId="13" borderId="6" xfId="0" applyNumberFormat="1" applyFont="1" applyFill="1" applyBorder="1" applyAlignment="1">
      <alignment horizontal="center"/>
    </xf>
    <xf numFmtId="3" fontId="53" fillId="13" borderId="21" xfId="0" applyNumberFormat="1" applyFont="1" applyFill="1" applyBorder="1" applyAlignment="1">
      <alignment horizontal="center"/>
    </xf>
    <xf numFmtId="3" fontId="53" fillId="13" borderId="45" xfId="0" applyNumberFormat="1" applyFont="1" applyFill="1" applyBorder="1" applyAlignment="1">
      <alignment vertical="center"/>
    </xf>
    <xf numFmtId="1" fontId="53" fillId="13" borderId="45" xfId="0" applyNumberFormat="1" applyFont="1" applyFill="1" applyBorder="1" applyAlignment="1">
      <alignment vertical="center"/>
    </xf>
    <xf numFmtId="0" fontId="53" fillId="4" borderId="45" xfId="2" applyFont="1" applyFill="1" applyBorder="1" applyAlignment="1">
      <alignment vertical="center" wrapText="1"/>
    </xf>
    <xf numFmtId="0" fontId="46" fillId="0" borderId="23" xfId="0" applyFont="1" applyBorder="1"/>
    <xf numFmtId="0" fontId="49" fillId="0" borderId="19" xfId="0" applyFont="1" applyBorder="1"/>
    <xf numFmtId="0" fontId="49" fillId="0" borderId="2" xfId="0" applyFont="1" applyBorder="1"/>
    <xf numFmtId="0" fontId="49" fillId="0" borderId="6" xfId="2" applyFont="1" applyBorder="1" applyAlignment="1">
      <alignment wrapText="1"/>
    </xf>
    <xf numFmtId="3" fontId="49" fillId="0" borderId="6" xfId="2" applyNumberFormat="1" applyFont="1" applyBorder="1" applyAlignment="1">
      <alignment wrapText="1"/>
    </xf>
    <xf numFmtId="3" fontId="49" fillId="0" borderId="0" xfId="2" applyNumberFormat="1" applyFont="1" applyAlignment="1">
      <alignment wrapText="1"/>
    </xf>
    <xf numFmtId="0" fontId="59" fillId="4" borderId="5" xfId="2" applyFont="1" applyFill="1" applyBorder="1" applyAlignment="1">
      <alignment horizontal="center" vertical="center" wrapText="1"/>
    </xf>
    <xf numFmtId="3" fontId="59" fillId="13" borderId="5" xfId="0" applyNumberFormat="1" applyFont="1" applyFill="1" applyBorder="1" applyAlignment="1">
      <alignment horizontal="center" vertical="center"/>
    </xf>
    <xf numFmtId="1" fontId="59" fillId="13" borderId="5" xfId="0" applyNumberFormat="1" applyFont="1" applyFill="1" applyBorder="1" applyAlignment="1">
      <alignment horizontal="center" vertical="center"/>
    </xf>
    <xf numFmtId="0" fontId="53" fillId="4" borderId="7" xfId="2" applyFont="1" applyFill="1" applyBorder="1" applyAlignment="1">
      <alignment horizontal="center" vertical="center" wrapText="1"/>
    </xf>
    <xf numFmtId="3" fontId="53" fillId="13" borderId="7" xfId="0" applyNumberFormat="1" applyFont="1" applyFill="1" applyBorder="1" applyAlignment="1">
      <alignment horizontal="center" vertical="center"/>
    </xf>
    <xf numFmtId="1" fontId="53" fillId="13" borderId="7" xfId="0" applyNumberFormat="1" applyFont="1" applyFill="1" applyBorder="1" applyAlignment="1">
      <alignment horizontal="center" vertical="center"/>
    </xf>
    <xf numFmtId="0" fontId="3" fillId="3" borderId="6" xfId="0" applyFont="1" applyFill="1" applyBorder="1" applyAlignment="1">
      <alignment horizontal="left"/>
    </xf>
    <xf numFmtId="49" fontId="3" fillId="3" borderId="6" xfId="0" applyNumberFormat="1" applyFont="1" applyFill="1" applyBorder="1" applyAlignment="1">
      <alignment horizontal="left"/>
    </xf>
    <xf numFmtId="2" fontId="3" fillId="3" borderId="6" xfId="2" applyNumberFormat="1" applyFont="1" applyFill="1" applyBorder="1" applyAlignment="1">
      <alignment horizontal="center" wrapText="1"/>
    </xf>
    <xf numFmtId="49" fontId="31" fillId="3" borderId="6" xfId="0" applyNumberFormat="1" applyFont="1" applyFill="1" applyBorder="1" applyAlignment="1">
      <alignment horizontal="center"/>
    </xf>
    <xf numFmtId="0" fontId="3" fillId="3" borderId="6" xfId="2" applyFont="1" applyFill="1" applyBorder="1" applyAlignment="1">
      <alignment horizontal="center" wrapText="1"/>
    </xf>
    <xf numFmtId="0" fontId="3" fillId="3" borderId="6" xfId="0" applyFont="1" applyFill="1" applyBorder="1" applyAlignment="1">
      <alignment horizontal="center"/>
    </xf>
    <xf numFmtId="9" fontId="9" fillId="0" borderId="0" xfId="0" applyNumberFormat="1" applyFont="1" applyAlignment="1">
      <alignment vertical="top"/>
    </xf>
    <xf numFmtId="0" fontId="3" fillId="3" borderId="6" xfId="2" applyFont="1" applyFill="1" applyBorder="1" applyAlignment="1">
      <alignment horizontal="left" wrapText="1"/>
    </xf>
    <xf numFmtId="0" fontId="44" fillId="0" borderId="0" xfId="6" applyFont="1" applyFill="1" applyBorder="1" applyAlignment="1">
      <alignment vertical="top" wrapText="1"/>
    </xf>
    <xf numFmtId="0" fontId="73" fillId="0" borderId="0" xfId="6" applyFont="1" applyFill="1" applyBorder="1" applyAlignment="1">
      <alignment vertical="top" wrapText="1"/>
    </xf>
    <xf numFmtId="0" fontId="27" fillId="0" borderId="0" xfId="0" applyFont="1" applyAlignment="1">
      <alignment horizontal="center"/>
    </xf>
    <xf numFmtId="1" fontId="3" fillId="0" borderId="0" xfId="0" applyNumberFormat="1" applyFont="1" applyAlignment="1">
      <alignment horizontal="center" vertical="center"/>
    </xf>
    <xf numFmtId="3" fontId="3" fillId="3" borderId="54" xfId="0" applyNumberFormat="1" applyFont="1" applyFill="1" applyBorder="1"/>
    <xf numFmtId="3" fontId="27" fillId="0" borderId="55" xfId="0" applyNumberFormat="1" applyFont="1" applyBorder="1" applyAlignment="1">
      <alignment horizontal="center"/>
    </xf>
    <xf numFmtId="3" fontId="6" fillId="0" borderId="55" xfId="0" applyNumberFormat="1" applyFont="1" applyBorder="1" applyAlignment="1">
      <alignment horizontal="left"/>
    </xf>
    <xf numFmtId="0" fontId="27" fillId="0" borderId="0" xfId="0" applyFont="1"/>
    <xf numFmtId="49" fontId="46" fillId="0" borderId="6" xfId="1" applyNumberFormat="1" applyFont="1" applyBorder="1" applyAlignment="1">
      <alignment wrapText="1"/>
    </xf>
    <xf numFmtId="49" fontId="46" fillId="0" borderId="6" xfId="2" applyNumberFormat="1" applyFont="1" applyBorder="1" applyAlignment="1">
      <alignment horizontal="left" wrapText="1"/>
    </xf>
    <xf numFmtId="0" fontId="46" fillId="0" borderId="6" xfId="1" applyFont="1" applyBorder="1" applyAlignment="1">
      <alignment wrapText="1"/>
    </xf>
    <xf numFmtId="0" fontId="46" fillId="0" borderId="6" xfId="2" applyFont="1" applyBorder="1" applyAlignment="1">
      <alignment wrapText="1"/>
    </xf>
    <xf numFmtId="2" fontId="46" fillId="0" borderId="6" xfId="2" applyNumberFormat="1" applyFont="1" applyBorder="1" applyAlignment="1">
      <alignment horizontal="center" wrapText="1"/>
    </xf>
    <xf numFmtId="49" fontId="46" fillId="0" borderId="6" xfId="0" applyNumberFormat="1" applyFont="1" applyBorder="1" applyAlignment="1">
      <alignment horizontal="center"/>
    </xf>
    <xf numFmtId="0" fontId="46" fillId="0" borderId="6" xfId="0" applyFont="1" applyBorder="1" applyAlignment="1">
      <alignment horizontal="center"/>
    </xf>
    <xf numFmtId="0" fontId="46" fillId="0" borderId="6" xfId="2" applyFont="1" applyBorder="1" applyAlignment="1">
      <alignment horizontal="center" wrapText="1"/>
    </xf>
    <xf numFmtId="0" fontId="46" fillId="0" borderId="6" xfId="0" applyFont="1" applyBorder="1" applyAlignment="1">
      <alignment horizontal="center" wrapText="1"/>
    </xf>
    <xf numFmtId="0" fontId="37" fillId="0" borderId="0" xfId="0" applyFont="1" applyAlignment="1">
      <alignment horizontal="center"/>
    </xf>
    <xf numFmtId="0" fontId="37" fillId="0" borderId="0" xfId="0" applyFont="1" applyAlignment="1">
      <alignment horizontal="center" wrapText="1"/>
    </xf>
    <xf numFmtId="0" fontId="37" fillId="0" borderId="0" xfId="2" applyFont="1" applyAlignment="1">
      <alignment horizontal="center" wrapText="1"/>
    </xf>
    <xf numFmtId="0" fontId="46" fillId="4" borderId="6" xfId="2" applyFont="1" applyFill="1" applyBorder="1" applyAlignment="1" applyProtection="1">
      <alignment horizontal="center" wrapText="1"/>
      <protection locked="0"/>
    </xf>
    <xf numFmtId="0" fontId="46" fillId="0" borderId="0" xfId="0" applyFont="1" applyProtection="1">
      <protection locked="0"/>
    </xf>
    <xf numFmtId="0" fontId="49" fillId="0" borderId="0" xfId="0" applyFont="1" applyProtection="1">
      <protection locked="0"/>
    </xf>
    <xf numFmtId="166" fontId="46" fillId="0" borderId="6" xfId="0" applyNumberFormat="1" applyFont="1" applyBorder="1" applyAlignment="1" applyProtection="1">
      <alignment horizontal="center"/>
      <protection locked="0"/>
    </xf>
    <xf numFmtId="166" fontId="46" fillId="0" borderId="6" xfId="0" applyNumberFormat="1" applyFont="1" applyBorder="1" applyAlignment="1" applyProtection="1">
      <alignment horizontal="center" wrapText="1"/>
      <protection locked="0"/>
    </xf>
    <xf numFmtId="14" fontId="46" fillId="0" borderId="6" xfId="0" applyNumberFormat="1" applyFont="1" applyBorder="1" applyAlignment="1" applyProtection="1">
      <alignment horizontal="center" wrapText="1"/>
      <protection locked="0"/>
    </xf>
    <xf numFmtId="14" fontId="46" fillId="0" borderId="6" xfId="0" applyNumberFormat="1" applyFont="1" applyBorder="1" applyAlignment="1" applyProtection="1">
      <alignment horizontal="center"/>
      <protection locked="0"/>
    </xf>
    <xf numFmtId="166" fontId="46" fillId="0" borderId="6" xfId="2" applyNumberFormat="1" applyFont="1" applyBorder="1" applyAlignment="1" applyProtection="1">
      <alignment horizontal="center" wrapText="1"/>
      <protection locked="0"/>
    </xf>
    <xf numFmtId="49" fontId="46" fillId="0" borderId="6" xfId="2" applyNumberFormat="1" applyFont="1" applyBorder="1" applyAlignment="1" applyProtection="1">
      <alignment horizontal="center" wrapText="1"/>
      <protection locked="0"/>
    </xf>
    <xf numFmtId="166" fontId="46" fillId="0" borderId="6" xfId="1" applyNumberFormat="1" applyFont="1" applyBorder="1" applyAlignment="1" applyProtection="1">
      <alignment horizontal="center" wrapText="1"/>
      <protection locked="0"/>
    </xf>
    <xf numFmtId="14" fontId="46" fillId="0" borderId="0" xfId="0" applyNumberFormat="1" applyFont="1" applyAlignment="1" applyProtection="1">
      <alignment horizontal="center"/>
      <protection locked="0"/>
    </xf>
    <xf numFmtId="166" fontId="53" fillId="0" borderId="6" xfId="2" applyNumberFormat="1" applyFont="1" applyBorder="1" applyAlignment="1" applyProtection="1">
      <alignment horizontal="center" wrapText="1"/>
      <protection locked="0"/>
    </xf>
    <xf numFmtId="14" fontId="46" fillId="0" borderId="6" xfId="2" applyNumberFormat="1" applyFont="1" applyBorder="1" applyAlignment="1" applyProtection="1">
      <alignment horizontal="center" wrapText="1"/>
      <protection locked="0"/>
    </xf>
    <xf numFmtId="14" fontId="46" fillId="0" borderId="53" xfId="2" applyNumberFormat="1" applyFont="1" applyBorder="1" applyAlignment="1" applyProtection="1">
      <alignment horizontal="center" wrapText="1"/>
      <protection locked="0"/>
    </xf>
    <xf numFmtId="14" fontId="46" fillId="0" borderId="45" xfId="2" applyNumberFormat="1" applyFont="1" applyBorder="1" applyAlignment="1" applyProtection="1">
      <alignment horizontal="center" wrapText="1"/>
      <protection locked="0"/>
    </xf>
    <xf numFmtId="166" fontId="46" fillId="0" borderId="0" xfId="2" applyNumberFormat="1" applyFont="1" applyAlignment="1" applyProtection="1">
      <alignment horizontal="center" wrapText="1"/>
      <protection locked="0"/>
    </xf>
    <xf numFmtId="0" fontId="46" fillId="17" borderId="0" xfId="0" applyFont="1" applyFill="1" applyProtection="1">
      <protection locked="0"/>
    </xf>
    <xf numFmtId="0" fontId="49" fillId="17" borderId="23" xfId="0" applyFont="1" applyFill="1" applyBorder="1" applyAlignment="1" applyProtection="1">
      <alignment horizontal="center"/>
      <protection locked="0"/>
    </xf>
    <xf numFmtId="0" fontId="49" fillId="17" borderId="19" xfId="0" applyFont="1" applyFill="1" applyBorder="1" applyAlignment="1" applyProtection="1">
      <alignment horizontal="center"/>
      <protection locked="0"/>
    </xf>
    <xf numFmtId="0" fontId="49" fillId="17" borderId="2" xfId="0" applyFont="1" applyFill="1" applyBorder="1" applyAlignment="1" applyProtection="1">
      <alignment horizontal="center"/>
      <protection locked="0"/>
    </xf>
    <xf numFmtId="0" fontId="49" fillId="17" borderId="0" xfId="0" applyFont="1" applyFill="1" applyProtection="1">
      <protection locked="0"/>
    </xf>
    <xf numFmtId="166" fontId="49" fillId="17" borderId="0" xfId="2" applyNumberFormat="1" applyFont="1" applyFill="1" applyAlignment="1" applyProtection="1">
      <alignment horizontal="center" wrapText="1"/>
      <protection locked="0"/>
    </xf>
    <xf numFmtId="166" fontId="49" fillId="17" borderId="6" xfId="2" applyNumberFormat="1" applyFont="1" applyFill="1" applyBorder="1" applyAlignment="1" applyProtection="1">
      <alignment horizontal="center" wrapText="1"/>
      <protection locked="0"/>
    </xf>
    <xf numFmtId="0" fontId="49" fillId="17" borderId="0" xfId="0" applyFont="1" applyFill="1" applyAlignment="1" applyProtection="1">
      <alignment horizontal="center"/>
      <protection locked="0"/>
    </xf>
    <xf numFmtId="0" fontId="57" fillId="17" borderId="0" xfId="0" applyFont="1" applyFill="1" applyAlignment="1" applyProtection="1">
      <alignment horizontal="right"/>
      <protection locked="0"/>
    </xf>
    <xf numFmtId="49" fontId="46" fillId="0" borderId="6" xfId="2" applyNumberFormat="1" applyFont="1" applyBorder="1" applyAlignment="1">
      <alignment wrapText="1"/>
    </xf>
    <xf numFmtId="0" fontId="55" fillId="0" borderId="6" xfId="2" applyFont="1" applyBorder="1" applyAlignment="1">
      <alignment wrapText="1"/>
    </xf>
    <xf numFmtId="49" fontId="52" fillId="0" borderId="6" xfId="0" applyNumberFormat="1" applyFont="1" applyBorder="1" applyAlignment="1">
      <alignment horizontal="center"/>
    </xf>
    <xf numFmtId="3" fontId="46" fillId="0" borderId="6" xfId="2" applyNumberFormat="1" applyFont="1" applyBorder="1" applyAlignment="1">
      <alignment horizontal="center" wrapText="1"/>
    </xf>
    <xf numFmtId="3" fontId="46" fillId="0" borderId="6" xfId="0" applyNumberFormat="1" applyFont="1" applyBorder="1" applyAlignment="1">
      <alignment horizontal="center"/>
    </xf>
    <xf numFmtId="0" fontId="74" fillId="4" borderId="6" xfId="2" applyFont="1" applyFill="1" applyBorder="1" applyAlignment="1">
      <alignment horizontal="center" wrapText="1"/>
    </xf>
    <xf numFmtId="3" fontId="46" fillId="18" borderId="6" xfId="0" applyNumberFormat="1" applyFont="1" applyFill="1" applyBorder="1" applyAlignment="1">
      <alignment horizontal="center"/>
    </xf>
    <xf numFmtId="0" fontId="46" fillId="18" borderId="6" xfId="0" applyFont="1" applyFill="1" applyBorder="1" applyAlignment="1">
      <alignment horizontal="center"/>
    </xf>
    <xf numFmtId="3" fontId="59" fillId="18" borderId="6" xfId="0" applyNumberFormat="1" applyFont="1" applyFill="1" applyBorder="1" applyAlignment="1">
      <alignment horizontal="center"/>
    </xf>
    <xf numFmtId="0" fontId="59" fillId="18" borderId="6" xfId="0" applyFont="1" applyFill="1" applyBorder="1" applyAlignment="1">
      <alignment horizontal="center"/>
    </xf>
    <xf numFmtId="0" fontId="59" fillId="18" borderId="6" xfId="2" applyFont="1" applyFill="1" applyBorder="1" applyAlignment="1">
      <alignment horizontal="center" wrapText="1"/>
    </xf>
    <xf numFmtId="0" fontId="46" fillId="18" borderId="6" xfId="2" applyFont="1" applyFill="1" applyBorder="1" applyAlignment="1">
      <alignment horizontal="center" wrapText="1"/>
    </xf>
    <xf numFmtId="0" fontId="71" fillId="18" borderId="6" xfId="2" applyFont="1" applyFill="1" applyBorder="1" applyAlignment="1">
      <alignment horizontal="center" wrapText="1"/>
    </xf>
    <xf numFmtId="0" fontId="71" fillId="18" borderId="6" xfId="0" applyFont="1" applyFill="1" applyBorder="1" applyAlignment="1">
      <alignment horizontal="center"/>
    </xf>
    <xf numFmtId="0" fontId="49" fillId="18" borderId="6" xfId="2" applyFont="1" applyFill="1" applyBorder="1" applyAlignment="1">
      <alignment horizontal="center" wrapText="1"/>
    </xf>
    <xf numFmtId="0" fontId="49" fillId="18" borderId="6" xfId="0" applyFont="1" applyFill="1" applyBorder="1" applyAlignment="1">
      <alignment horizontal="center"/>
    </xf>
    <xf numFmtId="0" fontId="74" fillId="18" borderId="6" xfId="2" applyFont="1" applyFill="1" applyBorder="1" applyAlignment="1">
      <alignment horizontal="center" wrapText="1"/>
    </xf>
    <xf numFmtId="0" fontId="74" fillId="18" borderId="6" xfId="0" applyFont="1" applyFill="1" applyBorder="1" applyAlignment="1">
      <alignment horizontal="center"/>
    </xf>
    <xf numFmtId="0" fontId="46" fillId="18" borderId="53" xfId="2" applyFont="1" applyFill="1" applyBorder="1" applyAlignment="1">
      <alignment horizontal="center" wrapText="1"/>
    </xf>
    <xf numFmtId="0" fontId="46" fillId="18" borderId="53" xfId="0" applyFont="1" applyFill="1" applyBorder="1" applyAlignment="1">
      <alignment horizontal="center"/>
    </xf>
    <xf numFmtId="3" fontId="46" fillId="18" borderId="53" xfId="0" applyNumberFormat="1" applyFont="1" applyFill="1" applyBorder="1" applyAlignment="1">
      <alignment horizontal="center"/>
    </xf>
    <xf numFmtId="0" fontId="59" fillId="18" borderId="53" xfId="2" applyFont="1" applyFill="1" applyBorder="1" applyAlignment="1">
      <alignment horizontal="center" wrapText="1"/>
    </xf>
    <xf numFmtId="0" fontId="59" fillId="18" borderId="53" xfId="0" applyFont="1" applyFill="1" applyBorder="1" applyAlignment="1">
      <alignment horizontal="center"/>
    </xf>
    <xf numFmtId="3" fontId="59" fillId="18" borderId="53" xfId="0" applyNumberFormat="1" applyFont="1" applyFill="1" applyBorder="1" applyAlignment="1">
      <alignment horizontal="center"/>
    </xf>
    <xf numFmtId="0" fontId="46" fillId="18" borderId="45" xfId="2" applyFont="1" applyFill="1" applyBorder="1" applyAlignment="1">
      <alignment horizontal="center" wrapText="1"/>
    </xf>
    <xf numFmtId="0" fontId="46" fillId="18" borderId="45" xfId="0" applyFont="1" applyFill="1" applyBorder="1" applyAlignment="1">
      <alignment horizontal="center"/>
    </xf>
    <xf numFmtId="3" fontId="46" fillId="18" borderId="45" xfId="0" applyNumberFormat="1" applyFont="1" applyFill="1" applyBorder="1" applyAlignment="1">
      <alignment horizontal="center"/>
    </xf>
    <xf numFmtId="0" fontId="53" fillId="18" borderId="6" xfId="2" applyFont="1" applyFill="1" applyBorder="1" applyAlignment="1">
      <alignment horizontal="center" wrapText="1"/>
    </xf>
    <xf numFmtId="0" fontId="53" fillId="18" borderId="6" xfId="0" applyFont="1" applyFill="1" applyBorder="1" applyAlignment="1">
      <alignment horizontal="center"/>
    </xf>
    <xf numFmtId="3" fontId="53" fillId="18" borderId="6" xfId="0" applyNumberFormat="1" applyFont="1" applyFill="1" applyBorder="1" applyAlignment="1">
      <alignment horizontal="center"/>
    </xf>
    <xf numFmtId="0" fontId="59" fillId="18" borderId="5" xfId="2" applyFont="1" applyFill="1" applyBorder="1" applyAlignment="1">
      <alignment horizontal="center" vertical="center" wrapText="1"/>
    </xf>
    <xf numFmtId="0" fontId="59" fillId="18" borderId="5" xfId="0" applyFont="1" applyFill="1" applyBorder="1" applyAlignment="1">
      <alignment horizontal="center" vertical="center"/>
    </xf>
    <xf numFmtId="3" fontId="59" fillId="18" borderId="5" xfId="0" applyNumberFormat="1" applyFont="1" applyFill="1" applyBorder="1" applyAlignment="1">
      <alignment horizontal="center" vertical="center"/>
    </xf>
    <xf numFmtId="0" fontId="53" fillId="18" borderId="7" xfId="2" applyFont="1" applyFill="1" applyBorder="1" applyAlignment="1">
      <alignment horizontal="center" vertical="center" wrapText="1"/>
    </xf>
    <xf numFmtId="0" fontId="53" fillId="18" borderId="7" xfId="0" applyFont="1" applyFill="1" applyBorder="1" applyAlignment="1">
      <alignment horizontal="center" vertical="center"/>
    </xf>
    <xf numFmtId="3" fontId="53" fillId="18" borderId="7" xfId="0" applyNumberFormat="1" applyFont="1" applyFill="1" applyBorder="1" applyAlignment="1">
      <alignment horizontal="center" vertical="center"/>
    </xf>
    <xf numFmtId="0" fontId="53" fillId="18" borderId="45" xfId="2" applyFont="1" applyFill="1" applyBorder="1" applyAlignment="1">
      <alignment vertical="center" wrapText="1"/>
    </xf>
    <xf numFmtId="0" fontId="53" fillId="18" borderId="45" xfId="0" applyFont="1" applyFill="1" applyBorder="1" applyAlignment="1">
      <alignment vertical="center"/>
    </xf>
    <xf numFmtId="3" fontId="53" fillId="18" borderId="45" xfId="0" applyNumberFormat="1" applyFont="1" applyFill="1" applyBorder="1" applyAlignment="1">
      <alignment vertical="center"/>
    </xf>
    <xf numFmtId="3" fontId="49" fillId="18" borderId="6" xfId="0" applyNumberFormat="1" applyFont="1" applyFill="1" applyBorder="1" applyAlignment="1">
      <alignment horizontal="center"/>
    </xf>
    <xf numFmtId="3" fontId="49" fillId="18" borderId="6" xfId="2" applyNumberFormat="1" applyFont="1" applyFill="1" applyBorder="1" applyAlignment="1">
      <alignment horizontal="center" wrapText="1"/>
    </xf>
    <xf numFmtId="1" fontId="46" fillId="12" borderId="6" xfId="0" applyNumberFormat="1" applyFont="1" applyFill="1" applyBorder="1" applyAlignment="1">
      <alignment horizontal="center"/>
    </xf>
    <xf numFmtId="1" fontId="46" fillId="12" borderId="6" xfId="0" applyNumberFormat="1" applyFont="1" applyFill="1" applyBorder="1" applyAlignment="1">
      <alignment horizontal="center" wrapText="1"/>
    </xf>
    <xf numFmtId="1" fontId="59" fillId="12" borderId="6" xfId="0" applyNumberFormat="1" applyFont="1" applyFill="1" applyBorder="1" applyAlignment="1">
      <alignment horizontal="center" wrapText="1"/>
    </xf>
    <xf numFmtId="1" fontId="59" fillId="12" borderId="6" xfId="0" applyNumberFormat="1" applyFont="1" applyFill="1" applyBorder="1" applyAlignment="1">
      <alignment horizontal="center"/>
    </xf>
    <xf numFmtId="49" fontId="46" fillId="12" borderId="6" xfId="5" applyNumberFormat="1" applyFont="1" applyFill="1" applyBorder="1" applyAlignment="1">
      <alignment horizontal="center"/>
    </xf>
    <xf numFmtId="49" fontId="59" fillId="12" borderId="6" xfId="5" applyNumberFormat="1" applyFont="1" applyFill="1" applyBorder="1" applyAlignment="1">
      <alignment horizontal="center"/>
    </xf>
    <xf numFmtId="1" fontId="71" fillId="12" borderId="6" xfId="0" applyNumberFormat="1" applyFont="1" applyFill="1" applyBorder="1" applyAlignment="1">
      <alignment horizontal="center"/>
    </xf>
    <xf numFmtId="1" fontId="46" fillId="12" borderId="53" xfId="0" applyNumberFormat="1" applyFont="1" applyFill="1" applyBorder="1" applyAlignment="1">
      <alignment horizontal="center"/>
    </xf>
    <xf numFmtId="1" fontId="59" fillId="12" borderId="53" xfId="0" applyNumberFormat="1" applyFont="1" applyFill="1" applyBorder="1" applyAlignment="1">
      <alignment horizontal="center"/>
    </xf>
    <xf numFmtId="1" fontId="46" fillId="12" borderId="45" xfId="0" applyNumberFormat="1" applyFont="1" applyFill="1" applyBorder="1" applyAlignment="1">
      <alignment horizontal="center"/>
    </xf>
    <xf numFmtId="1" fontId="53" fillId="12" borderId="6" xfId="0" applyNumberFormat="1" applyFont="1" applyFill="1" applyBorder="1" applyAlignment="1">
      <alignment horizontal="center"/>
    </xf>
    <xf numFmtId="1" fontId="59" fillId="12" borderId="5" xfId="0" applyNumberFormat="1" applyFont="1" applyFill="1" applyBorder="1" applyAlignment="1">
      <alignment horizontal="center" vertical="center"/>
    </xf>
    <xf numFmtId="1" fontId="53" fillId="12" borderId="7" xfId="0" applyNumberFormat="1" applyFont="1" applyFill="1" applyBorder="1" applyAlignment="1">
      <alignment horizontal="center" vertical="center"/>
    </xf>
    <xf numFmtId="1" fontId="53" fillId="12" borderId="45" xfId="0" applyNumberFormat="1" applyFont="1" applyFill="1" applyBorder="1" applyAlignment="1">
      <alignment vertical="center"/>
    </xf>
    <xf numFmtId="49" fontId="46" fillId="0" borderId="45" xfId="0" applyNumberFormat="1" applyFont="1" applyBorder="1" applyAlignment="1">
      <alignment horizontal="left"/>
    </xf>
    <xf numFmtId="49" fontId="46" fillId="0" borderId="45" xfId="0" applyNumberFormat="1" applyFont="1" applyBorder="1" applyAlignment="1">
      <alignment wrapText="1"/>
    </xf>
    <xf numFmtId="0" fontId="46" fillId="0" borderId="45" xfId="0" applyFont="1" applyBorder="1"/>
    <xf numFmtId="0" fontId="46" fillId="0" borderId="45" xfId="0" applyFont="1" applyBorder="1" applyAlignment="1">
      <alignment wrapText="1"/>
    </xf>
    <xf numFmtId="2" fontId="46" fillId="0" borderId="6" xfId="0" applyNumberFormat="1" applyFont="1" applyBorder="1" applyAlignment="1">
      <alignment horizontal="center"/>
    </xf>
    <xf numFmtId="17" fontId="46" fillId="0" borderId="6" xfId="0" applyNumberFormat="1" applyFont="1" applyBorder="1" applyAlignment="1">
      <alignment horizontal="center"/>
    </xf>
    <xf numFmtId="3" fontId="46" fillId="0" borderId="6" xfId="0" applyNumberFormat="1" applyFont="1" applyBorder="1"/>
    <xf numFmtId="49" fontId="46" fillId="0" borderId="6" xfId="0" applyNumberFormat="1" applyFont="1" applyBorder="1" applyAlignment="1">
      <alignment horizontal="left"/>
    </xf>
    <xf numFmtId="0" fontId="46" fillId="0" borderId="6" xfId="0" applyFont="1" applyBorder="1"/>
    <xf numFmtId="0" fontId="46" fillId="0" borderId="6" xfId="0" applyFont="1" applyBorder="1" applyAlignment="1">
      <alignment wrapText="1"/>
    </xf>
    <xf numFmtId="0" fontId="46" fillId="0" borderId="6" xfId="0" applyFont="1" applyBorder="1" applyAlignment="1">
      <alignment horizontal="left"/>
    </xf>
    <xf numFmtId="49" fontId="46" fillId="0" borderId="6" xfId="0" applyNumberFormat="1" applyFont="1" applyBorder="1"/>
    <xf numFmtId="0" fontId="52" fillId="0" borderId="6" xfId="2" applyFont="1" applyBorder="1" applyAlignment="1">
      <alignment horizontal="center" wrapText="1"/>
    </xf>
    <xf numFmtId="0" fontId="52" fillId="0" borderId="6" xfId="0" applyFont="1" applyBorder="1" applyAlignment="1">
      <alignment horizontal="center"/>
    </xf>
    <xf numFmtId="0" fontId="46" fillId="0" borderId="6" xfId="1" applyFont="1" applyBorder="1" applyAlignment="1">
      <alignment horizontal="center" wrapText="1"/>
    </xf>
    <xf numFmtId="2" fontId="46" fillId="0" borderId="5" xfId="2" applyNumberFormat="1" applyFont="1" applyBorder="1" applyAlignment="1">
      <alignment horizontal="center" vertical="center" wrapText="1"/>
    </xf>
    <xf numFmtId="0" fontId="72" fillId="0" borderId="6" xfId="0" applyFont="1" applyBorder="1"/>
    <xf numFmtId="49" fontId="46" fillId="0" borderId="6" xfId="1" applyNumberFormat="1" applyFont="1" applyBorder="1" applyAlignment="1">
      <alignment horizontal="left" wrapText="1"/>
    </xf>
    <xf numFmtId="2" fontId="46" fillId="0" borderId="6" xfId="2" applyNumberFormat="1" applyFont="1" applyBorder="1" applyAlignment="1">
      <alignment horizontal="center" vertical="center" wrapText="1"/>
    </xf>
    <xf numFmtId="166" fontId="46" fillId="0" borderId="6" xfId="2" applyNumberFormat="1" applyFont="1" applyBorder="1" applyAlignment="1">
      <alignment horizontal="center" wrapText="1"/>
    </xf>
    <xf numFmtId="0" fontId="72" fillId="0" borderId="0" xfId="0" applyFont="1"/>
    <xf numFmtId="3" fontId="46" fillId="0" borderId="16" xfId="0" applyNumberFormat="1" applyFont="1" applyBorder="1" applyAlignment="1">
      <alignment horizontal="center"/>
    </xf>
    <xf numFmtId="0" fontId="53" fillId="0" borderId="6" xfId="0" applyFont="1" applyBorder="1" applyAlignment="1">
      <alignment horizontal="left"/>
    </xf>
    <xf numFmtId="49" fontId="53" fillId="0" borderId="6" xfId="2" applyNumberFormat="1" applyFont="1" applyBorder="1" applyAlignment="1">
      <alignment wrapText="1"/>
    </xf>
    <xf numFmtId="0" fontId="53" fillId="0" borderId="6" xfId="2" applyFont="1" applyBorder="1" applyAlignment="1">
      <alignment wrapText="1"/>
    </xf>
    <xf numFmtId="2" fontId="53" fillId="0" borderId="6" xfId="2" applyNumberFormat="1" applyFont="1" applyBorder="1" applyAlignment="1">
      <alignment horizontal="center" wrapText="1"/>
    </xf>
    <xf numFmtId="0" fontId="53" fillId="0" borderId="6" xfId="0" applyFont="1" applyBorder="1" applyAlignment="1">
      <alignment horizontal="center"/>
    </xf>
    <xf numFmtId="0" fontId="46" fillId="0" borderId="0" xfId="2" applyFont="1" applyAlignment="1">
      <alignment horizontal="center" wrapText="1"/>
    </xf>
    <xf numFmtId="49" fontId="46" fillId="0" borderId="53" xfId="2" applyNumberFormat="1" applyFont="1" applyBorder="1" applyAlignment="1">
      <alignment horizontal="left" wrapText="1"/>
    </xf>
    <xf numFmtId="49" fontId="46" fillId="0" borderId="53" xfId="2" applyNumberFormat="1" applyFont="1" applyBorder="1" applyAlignment="1">
      <alignment wrapText="1"/>
    </xf>
    <xf numFmtId="0" fontId="55" fillId="0" borderId="53" xfId="2" applyFont="1" applyBorder="1" applyAlignment="1">
      <alignment wrapText="1"/>
    </xf>
    <xf numFmtId="0" fontId="46" fillId="0" borderId="53" xfId="2" applyFont="1" applyBorder="1" applyAlignment="1">
      <alignment wrapText="1"/>
    </xf>
    <xf numFmtId="49" fontId="52" fillId="0" borderId="53" xfId="0" applyNumberFormat="1" applyFont="1" applyBorder="1" applyAlignment="1">
      <alignment horizontal="center"/>
    </xf>
    <xf numFmtId="0" fontId="46" fillId="0" borderId="53" xfId="2" applyFont="1" applyBorder="1" applyAlignment="1">
      <alignment horizontal="center" wrapText="1"/>
    </xf>
    <xf numFmtId="0" fontId="46" fillId="0" borderId="53" xfId="0" applyFont="1" applyBorder="1" applyAlignment="1">
      <alignment horizontal="center" wrapText="1"/>
    </xf>
    <xf numFmtId="3" fontId="46" fillId="0" borderId="53" xfId="2" applyNumberFormat="1" applyFont="1" applyBorder="1" applyAlignment="1">
      <alignment horizontal="center" wrapText="1"/>
    </xf>
    <xf numFmtId="3" fontId="46" fillId="0" borderId="53" xfId="0" applyNumberFormat="1" applyFont="1" applyBorder="1" applyAlignment="1">
      <alignment horizontal="center"/>
    </xf>
    <xf numFmtId="49" fontId="46" fillId="0" borderId="45" xfId="2" applyNumberFormat="1" applyFont="1" applyBorder="1" applyAlignment="1">
      <alignment horizontal="left" wrapText="1"/>
    </xf>
    <xf numFmtId="49" fontId="46" fillId="0" borderId="45" xfId="2" applyNumberFormat="1" applyFont="1" applyBorder="1" applyAlignment="1">
      <alignment wrapText="1"/>
    </xf>
    <xf numFmtId="0" fontId="55" fillId="0" borderId="45" xfId="2" applyFont="1" applyBorder="1" applyAlignment="1">
      <alignment wrapText="1"/>
    </xf>
    <xf numFmtId="0" fontId="46" fillId="0" borderId="45" xfId="2" applyFont="1" applyBorder="1" applyAlignment="1">
      <alignment wrapText="1"/>
    </xf>
    <xf numFmtId="2" fontId="46" fillId="0" borderId="45" xfId="2" applyNumberFormat="1" applyFont="1" applyBorder="1" applyAlignment="1">
      <alignment horizontal="center" wrapText="1"/>
    </xf>
    <xf numFmtId="49" fontId="52" fillId="0" borderId="45" xfId="0" applyNumberFormat="1" applyFont="1" applyBorder="1" applyAlignment="1">
      <alignment horizontal="center"/>
    </xf>
    <xf numFmtId="0" fontId="46" fillId="0" borderId="45" xfId="2" applyFont="1" applyBorder="1" applyAlignment="1">
      <alignment horizontal="center" wrapText="1"/>
    </xf>
    <xf numFmtId="0" fontId="46" fillId="0" borderId="45" xfId="0" applyFont="1" applyBorder="1" applyAlignment="1">
      <alignment horizontal="center"/>
    </xf>
    <xf numFmtId="0" fontId="46" fillId="0" borderId="45" xfId="0" applyFont="1" applyBorder="1" applyAlignment="1">
      <alignment horizontal="center" wrapText="1"/>
    </xf>
    <xf numFmtId="3" fontId="46" fillId="0" borderId="45" xfId="2" applyNumberFormat="1" applyFont="1" applyBorder="1" applyAlignment="1">
      <alignment horizontal="center" wrapText="1"/>
    </xf>
    <xf numFmtId="3" fontId="46" fillId="0" borderId="45" xfId="0" applyNumberFormat="1" applyFont="1" applyBorder="1" applyAlignment="1">
      <alignment horizontal="center"/>
    </xf>
    <xf numFmtId="49" fontId="53" fillId="0" borderId="6" xfId="1" applyNumberFormat="1" applyFont="1" applyBorder="1" applyAlignment="1">
      <alignment horizontal="left" wrapText="1"/>
    </xf>
    <xf numFmtId="49" fontId="53" fillId="0" borderId="6" xfId="1" applyNumberFormat="1" applyFont="1" applyBorder="1" applyAlignment="1">
      <alignment wrapText="1"/>
    </xf>
    <xf numFmtId="0" fontId="53" fillId="0" borderId="6" xfId="1" applyFont="1" applyBorder="1" applyAlignment="1">
      <alignment wrapText="1"/>
    </xf>
    <xf numFmtId="0" fontId="53" fillId="0" borderId="6" xfId="2" applyFont="1" applyBorder="1" applyAlignment="1">
      <alignment horizontal="center" wrapText="1"/>
    </xf>
    <xf numFmtId="49" fontId="78" fillId="0" borderId="6" xfId="0" applyNumberFormat="1" applyFont="1" applyBorder="1" applyAlignment="1">
      <alignment horizontal="center"/>
    </xf>
    <xf numFmtId="0" fontId="53" fillId="0" borderId="6" xfId="0" applyFont="1" applyBorder="1" applyAlignment="1">
      <alignment horizontal="center" wrapText="1"/>
    </xf>
    <xf numFmtId="3" fontId="53" fillId="0" borderId="6" xfId="0" applyNumberFormat="1" applyFont="1" applyBorder="1" applyAlignment="1">
      <alignment horizontal="center"/>
    </xf>
    <xf numFmtId="49" fontId="53" fillId="0" borderId="6" xfId="2" applyNumberFormat="1" applyFont="1" applyBorder="1" applyAlignment="1">
      <alignment horizontal="left" wrapText="1"/>
    </xf>
    <xf numFmtId="49" fontId="46" fillId="0" borderId="46" xfId="2" applyNumberFormat="1" applyFont="1" applyBorder="1" applyAlignment="1">
      <alignment horizontal="left" wrapText="1"/>
    </xf>
    <xf numFmtId="2" fontId="46" fillId="0" borderId="21" xfId="2" applyNumberFormat="1" applyFont="1" applyBorder="1" applyAlignment="1">
      <alignment horizontal="center" wrapText="1"/>
    </xf>
    <xf numFmtId="49" fontId="53" fillId="0" borderId="46" xfId="1" applyNumberFormat="1" applyFont="1" applyBorder="1" applyAlignment="1">
      <alignment wrapText="1"/>
    </xf>
    <xf numFmtId="2" fontId="53" fillId="0" borderId="21" xfId="2" applyNumberFormat="1" applyFont="1" applyBorder="1" applyAlignment="1">
      <alignment horizontal="center" wrapText="1"/>
    </xf>
    <xf numFmtId="3" fontId="53" fillId="0" borderId="16" xfId="0" applyNumberFormat="1" applyFont="1" applyBorder="1" applyAlignment="1">
      <alignment horizontal="center"/>
    </xf>
    <xf numFmtId="49" fontId="46" fillId="0" borderId="47" xfId="1" applyNumberFormat="1" applyFont="1" applyBorder="1" applyAlignment="1">
      <alignment wrapText="1"/>
    </xf>
    <xf numFmtId="49" fontId="53" fillId="0" borderId="47" xfId="1" applyNumberFormat="1" applyFont="1" applyBorder="1" applyAlignment="1">
      <alignment wrapText="1"/>
    </xf>
    <xf numFmtId="2" fontId="53" fillId="0" borderId="48" xfId="2" applyNumberFormat="1" applyFont="1" applyBorder="1" applyAlignment="1">
      <alignment horizontal="center" wrapText="1"/>
    </xf>
    <xf numFmtId="2" fontId="53" fillId="0" borderId="5" xfId="2" applyNumberFormat="1" applyFont="1" applyBorder="1" applyAlignment="1">
      <alignment horizontal="center" vertical="center" wrapText="1"/>
    </xf>
    <xf numFmtId="49" fontId="53" fillId="0" borderId="5" xfId="2" applyNumberFormat="1" applyFont="1" applyBorder="1" applyAlignment="1">
      <alignment horizontal="left" wrapText="1"/>
    </xf>
    <xf numFmtId="0" fontId="64" fillId="0" borderId="6" xfId="1" applyFont="1" applyBorder="1" applyAlignment="1">
      <alignment wrapText="1"/>
    </xf>
    <xf numFmtId="49" fontId="46" fillId="0" borderId="5" xfId="2" applyNumberFormat="1" applyFont="1" applyBorder="1" applyAlignment="1">
      <alignment horizontal="left" wrapText="1"/>
    </xf>
    <xf numFmtId="0" fontId="55" fillId="0" borderId="6" xfId="1" applyFont="1" applyBorder="1" applyAlignment="1">
      <alignment wrapText="1"/>
    </xf>
    <xf numFmtId="0" fontId="55" fillId="0" borderId="16" xfId="1" applyFont="1" applyBorder="1" applyAlignment="1">
      <alignment wrapText="1"/>
    </xf>
    <xf numFmtId="0" fontId="53" fillId="0" borderId="16" xfId="1" applyFont="1" applyBorder="1" applyAlignment="1">
      <alignment wrapText="1"/>
    </xf>
    <xf numFmtId="0" fontId="53" fillId="0" borderId="5" xfId="2" applyFont="1" applyBorder="1" applyAlignment="1">
      <alignment vertical="center" wrapText="1"/>
    </xf>
    <xf numFmtId="0" fontId="53" fillId="0" borderId="5" xfId="2" applyFont="1" applyBorder="1" applyAlignment="1">
      <alignment wrapText="1"/>
    </xf>
    <xf numFmtId="0" fontId="53" fillId="0" borderId="5" xfId="0" applyFont="1" applyBorder="1" applyAlignment="1">
      <alignment vertical="center"/>
    </xf>
    <xf numFmtId="3" fontId="53" fillId="0" borderId="5" xfId="0" applyNumberFormat="1" applyFont="1" applyBorder="1" applyAlignment="1">
      <alignment horizontal="center" vertical="center"/>
    </xf>
    <xf numFmtId="0" fontId="53" fillId="0" borderId="7" xfId="2" applyFont="1" applyBorder="1" applyAlignment="1">
      <alignment vertical="center" wrapText="1"/>
    </xf>
    <xf numFmtId="0" fontId="53" fillId="0" borderId="7" xfId="2" applyFont="1" applyBorder="1" applyAlignment="1">
      <alignment wrapText="1"/>
    </xf>
    <xf numFmtId="0" fontId="53" fillId="0" borderId="7" xfId="0" applyFont="1" applyBorder="1" applyAlignment="1">
      <alignment vertical="center"/>
    </xf>
    <xf numFmtId="3" fontId="53" fillId="0" borderId="7" xfId="0" applyNumberFormat="1" applyFont="1" applyBorder="1" applyAlignment="1">
      <alignment horizontal="center" vertical="center"/>
    </xf>
    <xf numFmtId="0" fontId="53" fillId="0" borderId="45" xfId="2" applyFont="1" applyBorder="1" applyAlignment="1">
      <alignment vertical="center" wrapText="1"/>
    </xf>
    <xf numFmtId="0" fontId="53" fillId="0" borderId="45" xfId="2" applyFont="1" applyBorder="1" applyAlignment="1">
      <alignment wrapText="1"/>
    </xf>
    <xf numFmtId="0" fontId="53" fillId="0" borderId="45" xfId="0" applyFont="1" applyBorder="1" applyAlignment="1">
      <alignment vertical="center"/>
    </xf>
    <xf numFmtId="3" fontId="53" fillId="0" borderId="45" xfId="0" applyNumberFormat="1" applyFont="1" applyBorder="1" applyAlignment="1">
      <alignment horizontal="center" vertical="center"/>
    </xf>
    <xf numFmtId="0" fontId="46" fillId="0" borderId="0" xfId="0" applyFont="1" applyAlignment="1">
      <alignment horizontal="left" wrapText="1"/>
    </xf>
    <xf numFmtId="0" fontId="59" fillId="0" borderId="0" xfId="0" applyFont="1" applyAlignment="1">
      <alignment horizontal="left" wrapText="1"/>
    </xf>
    <xf numFmtId="3" fontId="46" fillId="0" borderId="0" xfId="0" applyNumberFormat="1" applyFont="1" applyAlignment="1">
      <alignment horizontal="left" vertical="top" wrapText="1"/>
    </xf>
    <xf numFmtId="49" fontId="46" fillId="0" borderId="6" xfId="0" applyNumberFormat="1" applyFont="1" applyBorder="1" applyAlignment="1">
      <alignment wrapText="1"/>
    </xf>
    <xf numFmtId="0" fontId="46" fillId="9" borderId="6" xfId="0" applyFont="1" applyFill="1" applyBorder="1" applyAlignment="1">
      <alignment wrapText="1"/>
    </xf>
    <xf numFmtId="0" fontId="46" fillId="9" borderId="6" xfId="0" applyFont="1" applyFill="1" applyBorder="1"/>
    <xf numFmtId="0" fontId="1" fillId="0" borderId="6" xfId="2" applyFont="1" applyBorder="1" applyAlignment="1">
      <alignment wrapText="1"/>
    </xf>
    <xf numFmtId="3" fontId="7" fillId="0" borderId="0" xfId="0" applyNumberFormat="1" applyFont="1" applyAlignment="1">
      <alignment horizontal="left"/>
    </xf>
    <xf numFmtId="0" fontId="1" fillId="0" borderId="0" xfId="2" applyFont="1" applyAlignment="1">
      <alignment horizontal="center" wrapText="1"/>
    </xf>
    <xf numFmtId="3" fontId="6" fillId="0" borderId="55" xfId="0" applyNumberFormat="1" applyFont="1" applyBorder="1" applyAlignment="1">
      <alignment horizontal="center"/>
    </xf>
    <xf numFmtId="0" fontId="3" fillId="0" borderId="55" xfId="0" applyFont="1" applyBorder="1"/>
    <xf numFmtId="0" fontId="6" fillId="0" borderId="55" xfId="2" applyFont="1" applyBorder="1" applyAlignment="1">
      <alignment horizontal="center" wrapText="1"/>
    </xf>
    <xf numFmtId="0" fontId="6" fillId="0" borderId="57" xfId="2" applyFont="1" applyBorder="1" applyAlignment="1">
      <alignment horizontal="center" wrapText="1"/>
    </xf>
    <xf numFmtId="0" fontId="6" fillId="0" borderId="55" xfId="2" applyFont="1" applyBorder="1" applyAlignment="1">
      <alignment horizontal="left"/>
    </xf>
    <xf numFmtId="0" fontId="6" fillId="0" borderId="55" xfId="0" applyFont="1" applyBorder="1" applyAlignment="1">
      <alignment horizontal="center"/>
    </xf>
    <xf numFmtId="0" fontId="12" fillId="0" borderId="55" xfId="0" applyFont="1" applyBorder="1" applyAlignment="1">
      <alignment horizontal="center"/>
    </xf>
    <xf numFmtId="0" fontId="7" fillId="0" borderId="55" xfId="2" applyFont="1" applyBorder="1" applyAlignment="1">
      <alignment horizontal="left"/>
    </xf>
    <xf numFmtId="0" fontId="9" fillId="0" borderId="55" xfId="2" applyFont="1" applyBorder="1" applyAlignment="1">
      <alignment horizontal="left"/>
    </xf>
    <xf numFmtId="3" fontId="74" fillId="0" borderId="0" xfId="2" applyNumberFormat="1" applyFont="1" applyAlignment="1">
      <alignment horizontal="center" wrapText="1"/>
    </xf>
    <xf numFmtId="2" fontId="46" fillId="0" borderId="5" xfId="2" applyNumberFormat="1" applyFont="1" applyBorder="1" applyAlignment="1">
      <alignment horizontal="center" vertical="center" wrapText="1"/>
    </xf>
    <xf numFmtId="2" fontId="46" fillId="0" borderId="45" xfId="2" applyNumberFormat="1" applyFont="1" applyBorder="1" applyAlignment="1">
      <alignment horizontal="center" vertical="center" wrapText="1"/>
    </xf>
    <xf numFmtId="2" fontId="53" fillId="0" borderId="5" xfId="2" applyNumberFormat="1" applyFont="1" applyBorder="1" applyAlignment="1">
      <alignment horizontal="center" vertical="center" wrapText="1"/>
    </xf>
    <xf numFmtId="2" fontId="53" fillId="0" borderId="7" xfId="2" applyNumberFormat="1" applyFont="1" applyBorder="1" applyAlignment="1">
      <alignment horizontal="center" vertical="center" wrapText="1"/>
    </xf>
    <xf numFmtId="2" fontId="53" fillId="0" borderId="45" xfId="2" applyNumberFormat="1" applyFont="1" applyBorder="1" applyAlignment="1">
      <alignment horizontal="center" vertical="center" wrapText="1"/>
    </xf>
    <xf numFmtId="2" fontId="46" fillId="0" borderId="7" xfId="2" applyNumberFormat="1" applyFont="1" applyBorder="1" applyAlignment="1">
      <alignment horizontal="center" vertical="center" wrapText="1"/>
    </xf>
    <xf numFmtId="0" fontId="49" fillId="0" borderId="0" xfId="0" applyFont="1" applyAlignment="1">
      <alignment horizontal="center"/>
    </xf>
    <xf numFmtId="2" fontId="46" fillId="0" borderId="53" xfId="2" applyNumberFormat="1" applyFont="1" applyBorder="1" applyAlignment="1">
      <alignment horizontal="center" vertical="center" wrapText="1"/>
    </xf>
    <xf numFmtId="3" fontId="49" fillId="0" borderId="0" xfId="2" applyNumberFormat="1" applyFont="1" applyAlignment="1">
      <alignment horizontal="center" wrapText="1"/>
    </xf>
    <xf numFmtId="49" fontId="46" fillId="9" borderId="6" xfId="1" applyNumberFormat="1" applyFont="1" applyFill="1" applyBorder="1" applyAlignment="1">
      <alignment wrapText="1"/>
    </xf>
    <xf numFmtId="49" fontId="46" fillId="9" borderId="6" xfId="2" applyNumberFormat="1" applyFont="1" applyFill="1" applyBorder="1" applyAlignment="1">
      <alignment horizontal="left" wrapText="1"/>
    </xf>
    <xf numFmtId="0" fontId="46" fillId="9" borderId="6" xfId="1" applyFont="1" applyFill="1" applyBorder="1" applyAlignment="1">
      <alignment wrapText="1"/>
    </xf>
    <xf numFmtId="0" fontId="46" fillId="9" borderId="6" xfId="2" applyFont="1" applyFill="1" applyBorder="1" applyAlignment="1">
      <alignment wrapText="1"/>
    </xf>
    <xf numFmtId="0" fontId="46" fillId="9" borderId="6" xfId="2" applyFont="1" applyFill="1" applyBorder="1" applyAlignment="1">
      <alignment horizontal="center" wrapText="1"/>
    </xf>
    <xf numFmtId="49" fontId="52" fillId="9" borderId="6" xfId="0" applyNumberFormat="1" applyFont="1" applyFill="1" applyBorder="1" applyAlignment="1">
      <alignment horizontal="center"/>
    </xf>
    <xf numFmtId="0" fontId="46" fillId="9" borderId="6" xfId="0" applyFont="1" applyFill="1" applyBorder="1" applyAlignment="1">
      <alignment horizontal="center"/>
    </xf>
    <xf numFmtId="166" fontId="46" fillId="9" borderId="6" xfId="2" applyNumberFormat="1" applyFont="1" applyFill="1" applyBorder="1" applyAlignment="1" applyProtection="1">
      <alignment horizontal="center" wrapText="1"/>
      <protection locked="0"/>
    </xf>
    <xf numFmtId="3" fontId="46" fillId="9" borderId="6" xfId="0" applyNumberFormat="1" applyFont="1" applyFill="1" applyBorder="1" applyAlignment="1">
      <alignment horizontal="center"/>
    </xf>
    <xf numFmtId="1" fontId="46" fillId="9" borderId="6" xfId="0" applyNumberFormat="1" applyFont="1" applyFill="1" applyBorder="1" applyAlignment="1">
      <alignment horizontal="center"/>
    </xf>
    <xf numFmtId="1" fontId="46" fillId="9" borderId="6" xfId="0" applyNumberFormat="1" applyFont="1" applyFill="1" applyBorder="1" applyAlignment="1">
      <alignment horizontal="center" wrapText="1"/>
    </xf>
    <xf numFmtId="0" fontId="59" fillId="9" borderId="6" xfId="2" applyFont="1" applyFill="1" applyBorder="1" applyAlignment="1">
      <alignment horizontal="center" wrapText="1"/>
    </xf>
    <xf numFmtId="0" fontId="59" fillId="9" borderId="6" xfId="0" applyFont="1" applyFill="1" applyBorder="1" applyAlignment="1">
      <alignment horizontal="center"/>
    </xf>
    <xf numFmtId="3" fontId="59" fillId="9" borderId="6" xfId="0" applyNumberFormat="1" applyFont="1" applyFill="1" applyBorder="1" applyAlignment="1">
      <alignment horizontal="center"/>
    </xf>
    <xf numFmtId="1" fontId="59" fillId="9" borderId="6" xfId="0" applyNumberFormat="1" applyFont="1" applyFill="1" applyBorder="1" applyAlignment="1">
      <alignment horizontal="center"/>
    </xf>
    <xf numFmtId="1" fontId="59" fillId="9" borderId="6" xfId="0" applyNumberFormat="1" applyFont="1" applyFill="1" applyBorder="1" applyAlignment="1">
      <alignment horizontal="center" wrapText="1"/>
    </xf>
    <xf numFmtId="49" fontId="46" fillId="9" borderId="6" xfId="2" applyNumberFormat="1" applyFont="1" applyFill="1" applyBorder="1" applyAlignment="1">
      <alignment wrapText="1"/>
    </xf>
    <xf numFmtId="0" fontId="46" fillId="9" borderId="6" xfId="0" applyFont="1" applyFill="1" applyBorder="1" applyAlignment="1">
      <alignment horizontal="center" wrapText="1"/>
    </xf>
    <xf numFmtId="0" fontId="46" fillId="9" borderId="6" xfId="0" applyFont="1" applyFill="1" applyBorder="1" applyAlignment="1">
      <alignment horizontal="left"/>
    </xf>
    <xf numFmtId="49" fontId="46" fillId="9" borderId="6" xfId="0" applyNumberFormat="1" applyFont="1" applyFill="1" applyBorder="1" applyAlignment="1">
      <alignment horizontal="left"/>
    </xf>
    <xf numFmtId="2" fontId="46" fillId="9" borderId="6" xfId="2" applyNumberFormat="1" applyFont="1" applyFill="1" applyBorder="1" applyAlignment="1">
      <alignment horizontal="center" wrapText="1"/>
    </xf>
    <xf numFmtId="3" fontId="46" fillId="9" borderId="6" xfId="0" applyNumberFormat="1" applyFont="1" applyFill="1" applyBorder="1"/>
    <xf numFmtId="1" fontId="46" fillId="3" borderId="0" xfId="0" applyNumberFormat="1" applyFont="1" applyFill="1" applyAlignment="1">
      <alignment horizontal="center"/>
    </xf>
    <xf numFmtId="3" fontId="46" fillId="3" borderId="0" xfId="0" applyNumberFormat="1" applyFont="1" applyFill="1"/>
    <xf numFmtId="1" fontId="49" fillId="3" borderId="0" xfId="0" applyNumberFormat="1" applyFont="1" applyFill="1" applyAlignment="1">
      <alignment horizontal="center"/>
    </xf>
    <xf numFmtId="9" fontId="46" fillId="3" borderId="0" xfId="0" applyNumberFormat="1" applyFont="1" applyFill="1"/>
    <xf numFmtId="0" fontId="53" fillId="3" borderId="0" xfId="0" applyFont="1" applyFill="1" applyAlignment="1">
      <alignment horizontal="left" vertical="top" wrapText="1"/>
    </xf>
    <xf numFmtId="0" fontId="46" fillId="3" borderId="0" xfId="0" applyFont="1" applyFill="1" applyAlignment="1">
      <alignment wrapText="1"/>
    </xf>
    <xf numFmtId="0" fontId="49" fillId="3" borderId="0" xfId="0" applyFont="1" applyFill="1" applyAlignment="1">
      <alignment horizontal="left" vertical="center"/>
    </xf>
    <xf numFmtId="0" fontId="57" fillId="3" borderId="0" xfId="0" applyFont="1" applyFill="1" applyAlignment="1">
      <alignment wrapText="1"/>
    </xf>
    <xf numFmtId="0" fontId="57" fillId="3" borderId="0" xfId="0" applyFont="1" applyFill="1"/>
    <xf numFmtId="0" fontId="57" fillId="3" borderId="0" xfId="0" applyFont="1" applyFill="1" applyAlignment="1">
      <alignment horizontal="left" vertical="center"/>
    </xf>
    <xf numFmtId="0" fontId="46" fillId="0" borderId="56" xfId="0" applyFont="1" applyBorder="1" applyAlignment="1">
      <alignment horizontal="left" vertical="top" wrapText="1"/>
    </xf>
    <xf numFmtId="0" fontId="53" fillId="3" borderId="0" xfId="0" applyFont="1" applyFill="1" applyBorder="1" applyAlignment="1">
      <alignment horizontal="left" vertical="top" wrapText="1"/>
    </xf>
    <xf numFmtId="0" fontId="46" fillId="3" borderId="0" xfId="0" applyFont="1" applyFill="1" applyBorder="1" applyAlignment="1">
      <alignment wrapText="1"/>
    </xf>
    <xf numFmtId="0" fontId="46" fillId="3" borderId="0" xfId="0" applyFont="1" applyFill="1" applyBorder="1"/>
    <xf numFmtId="0" fontId="46" fillId="3" borderId="0" xfId="0" applyFont="1" applyFill="1" applyBorder="1" applyAlignment="1">
      <alignment horizontal="left" vertical="center"/>
    </xf>
    <xf numFmtId="0" fontId="50" fillId="3" borderId="0" xfId="0" applyFont="1" applyFill="1" applyBorder="1" applyAlignment="1">
      <alignment horizontal="center" vertical="center" wrapText="1"/>
    </xf>
    <xf numFmtId="0" fontId="53" fillId="3" borderId="0" xfId="0" applyFont="1" applyFill="1" applyBorder="1" applyAlignment="1">
      <alignment wrapText="1"/>
    </xf>
    <xf numFmtId="0" fontId="49" fillId="3" borderId="0" xfId="0" applyFont="1" applyFill="1" applyBorder="1"/>
    <xf numFmtId="0" fontId="49" fillId="3" borderId="0" xfId="0" applyFont="1" applyFill="1" applyBorder="1" applyAlignment="1">
      <alignment horizontal="left" vertical="center"/>
    </xf>
    <xf numFmtId="3" fontId="46" fillId="3" borderId="0" xfId="0" applyNumberFormat="1" applyFont="1" applyFill="1" applyBorder="1" applyAlignment="1">
      <alignment wrapText="1"/>
    </xf>
    <xf numFmtId="0" fontId="53" fillId="3" borderId="0" xfId="0" applyFont="1" applyFill="1" applyBorder="1" applyAlignment="1">
      <alignment horizontal="left" wrapText="1"/>
    </xf>
    <xf numFmtId="0" fontId="46" fillId="3" borderId="0" xfId="0" applyFont="1" applyFill="1" applyBorder="1" applyAlignment="1">
      <alignment horizontal="left" vertical="center" wrapText="1"/>
    </xf>
    <xf numFmtId="0" fontId="49" fillId="3" borderId="0" xfId="0" applyFont="1" applyFill="1" applyBorder="1" applyAlignment="1">
      <alignment vertical="top"/>
    </xf>
    <xf numFmtId="0" fontId="59" fillId="3" borderId="0" xfId="0" applyFont="1" applyFill="1" applyBorder="1" applyAlignment="1">
      <alignment horizontal="left" wrapText="1"/>
    </xf>
    <xf numFmtId="0" fontId="59" fillId="3" borderId="0" xfId="0" applyFont="1" applyFill="1" applyBorder="1" applyAlignment="1">
      <alignment horizontal="left" vertical="top" wrapText="1"/>
    </xf>
    <xf numFmtId="0" fontId="72" fillId="3" borderId="0" xfId="0" applyFont="1" applyFill="1" applyBorder="1" applyAlignment="1">
      <alignment vertical="top" wrapText="1"/>
    </xf>
    <xf numFmtId="0" fontId="75" fillId="3" borderId="0" xfId="0" applyFont="1" applyFill="1" applyBorder="1" applyAlignment="1">
      <alignment horizontal="left" vertical="top" wrapText="1"/>
    </xf>
    <xf numFmtId="0" fontId="76" fillId="3" borderId="0" xfId="0" applyFont="1" applyFill="1" applyBorder="1" applyAlignment="1">
      <alignment horizontal="left" vertical="top" wrapText="1"/>
    </xf>
    <xf numFmtId="0" fontId="46" fillId="3" borderId="0" xfId="0" applyFont="1" applyFill="1" applyBorder="1" applyAlignment="1">
      <alignment horizontal="left" vertical="top" wrapText="1"/>
    </xf>
    <xf numFmtId="0" fontId="46" fillId="3" borderId="0" xfId="0" quotePrefix="1" applyFont="1" applyFill="1" applyBorder="1" applyAlignment="1">
      <alignment horizontal="left" vertical="center" wrapText="1"/>
    </xf>
    <xf numFmtId="3" fontId="59" fillId="3" borderId="0" xfId="0" applyNumberFormat="1" applyFont="1" applyFill="1" applyBorder="1" applyAlignment="1">
      <alignment wrapText="1"/>
    </xf>
    <xf numFmtId="0" fontId="77" fillId="3" borderId="0" xfId="0" applyFont="1" applyFill="1" applyBorder="1" applyAlignment="1">
      <alignment horizontal="left" vertical="top" wrapText="1"/>
    </xf>
    <xf numFmtId="3" fontId="53" fillId="3" borderId="0" xfId="0" applyNumberFormat="1" applyFont="1" applyFill="1" applyBorder="1" applyAlignment="1">
      <alignment horizontal="left" vertical="top" wrapText="1"/>
    </xf>
    <xf numFmtId="0" fontId="49" fillId="3" borderId="0" xfId="0" applyFont="1" applyFill="1" applyBorder="1" applyAlignment="1">
      <alignment horizontal="left" vertical="center" wrapText="1"/>
    </xf>
    <xf numFmtId="3" fontId="49" fillId="0" borderId="0" xfId="2" applyNumberFormat="1" applyFont="1" applyAlignment="1">
      <alignment horizontal="center"/>
    </xf>
    <xf numFmtId="3" fontId="74" fillId="0" borderId="0" xfId="2" applyNumberFormat="1" applyFont="1" applyAlignment="1">
      <alignment horizontal="center"/>
    </xf>
    <xf numFmtId="3" fontId="47" fillId="0" borderId="0" xfId="0" applyNumberFormat="1" applyFont="1" applyAlignment="1">
      <alignment horizontal="left" wrapText="1"/>
    </xf>
    <xf numFmtId="3" fontId="79" fillId="0" borderId="0" xfId="0" applyNumberFormat="1" applyFont="1" applyAlignment="1">
      <alignment horizontal="left" wrapText="1"/>
    </xf>
    <xf numFmtId="0" fontId="74" fillId="0" borderId="0" xfId="0" applyFont="1" applyAlignment="1"/>
    <xf numFmtId="3" fontId="4" fillId="5" borderId="25" xfId="0" applyNumberFormat="1" applyFont="1" applyFill="1" applyBorder="1" applyAlignment="1">
      <alignment horizontal="center"/>
    </xf>
    <xf numFmtId="1" fontId="4" fillId="5" borderId="28" xfId="0" applyNumberFormat="1" applyFont="1" applyFill="1" applyBorder="1" applyAlignment="1">
      <alignment horizontal="center"/>
    </xf>
    <xf numFmtId="3" fontId="4" fillId="5" borderId="29" xfId="0" applyNumberFormat="1" applyFont="1" applyFill="1" applyBorder="1" applyAlignment="1">
      <alignment horizontal="center"/>
    </xf>
    <xf numFmtId="3" fontId="4" fillId="4" borderId="24" xfId="0" applyNumberFormat="1" applyFont="1" applyFill="1" applyBorder="1" applyAlignment="1">
      <alignment horizontal="center"/>
    </xf>
    <xf numFmtId="3" fontId="4" fillId="12" borderId="24" xfId="0" applyNumberFormat="1" applyFont="1" applyFill="1" applyBorder="1" applyAlignment="1">
      <alignment horizontal="center"/>
    </xf>
    <xf numFmtId="3" fontId="4" fillId="12" borderId="22" xfId="0" applyNumberFormat="1" applyFont="1" applyFill="1" applyBorder="1" applyAlignment="1">
      <alignment horizontal="center"/>
    </xf>
    <xf numFmtId="3" fontId="4" fillId="13" borderId="35" xfId="0" applyNumberFormat="1" applyFont="1" applyFill="1" applyBorder="1" applyAlignment="1">
      <alignment horizontal="center"/>
    </xf>
    <xf numFmtId="3" fontId="4" fillId="13" borderId="44" xfId="0" applyNumberFormat="1" applyFont="1" applyFill="1" applyBorder="1" applyAlignment="1">
      <alignment horizontal="center"/>
    </xf>
    <xf numFmtId="0" fontId="6" fillId="6" borderId="44" xfId="0" applyNumberFormat="1" applyFont="1" applyFill="1" applyBorder="1" applyAlignment="1">
      <alignment horizontal="center"/>
    </xf>
    <xf numFmtId="0" fontId="6" fillId="0" borderId="6" xfId="1" applyNumberFormat="1" applyFont="1" applyBorder="1" applyAlignment="1">
      <alignment horizontal="center" wrapText="1"/>
    </xf>
    <xf numFmtId="0" fontId="6" fillId="3" borderId="6" xfId="0" applyNumberFormat="1" applyFont="1" applyFill="1" applyBorder="1" applyAlignment="1">
      <alignment horizontal="center"/>
    </xf>
    <xf numFmtId="0" fontId="6" fillId="0" borderId="6" xfId="0" applyNumberFormat="1" applyFont="1" applyBorder="1" applyAlignment="1">
      <alignment horizontal="center"/>
    </xf>
    <xf numFmtId="0" fontId="6" fillId="0" borderId="0" xfId="1" applyNumberFormat="1" applyFont="1" applyAlignment="1">
      <alignment horizontal="center" wrapText="1"/>
    </xf>
    <xf numFmtId="0" fontId="7" fillId="0" borderId="6" xfId="2" applyNumberFormat="1" applyFont="1" applyBorder="1" applyAlignment="1">
      <alignment horizontal="center" wrapText="1"/>
    </xf>
    <xf numFmtId="0" fontId="6" fillId="0" borderId="0" xfId="0" applyNumberFormat="1" applyFont="1" applyAlignment="1">
      <alignment horizontal="center"/>
    </xf>
    <xf numFmtId="0" fontId="7" fillId="0" borderId="6" xfId="0" applyNumberFormat="1" applyFont="1" applyBorder="1" applyAlignment="1">
      <alignment horizontal="center"/>
    </xf>
    <xf numFmtId="0" fontId="6" fillId="0" borderId="6" xfId="2" applyNumberFormat="1" applyFont="1" applyBorder="1" applyAlignment="1">
      <alignment horizontal="center" wrapText="1"/>
    </xf>
    <xf numFmtId="0" fontId="3" fillId="0" borderId="0" xfId="2" applyNumberFormat="1" applyFont="1" applyAlignment="1">
      <alignment horizontal="center" wrapText="1"/>
    </xf>
    <xf numFmtId="0" fontId="3" fillId="0" borderId="0" xfId="0" applyNumberFormat="1" applyFont="1" applyAlignment="1">
      <alignment horizontal="center"/>
    </xf>
    <xf numFmtId="0" fontId="6" fillId="0" borderId="0" xfId="2" applyNumberFormat="1" applyFont="1" applyAlignment="1">
      <alignment horizontal="center" wrapText="1"/>
    </xf>
    <xf numFmtId="0" fontId="3" fillId="3" borderId="6" xfId="2" applyNumberFormat="1" applyFont="1" applyFill="1" applyBorder="1" applyAlignment="1">
      <alignment horizontal="center" wrapText="1"/>
    </xf>
    <xf numFmtId="0" fontId="3" fillId="0" borderId="6" xfId="2" applyNumberFormat="1" applyFont="1" applyBorder="1" applyAlignment="1">
      <alignment horizontal="center" wrapText="1"/>
    </xf>
    <xf numFmtId="0" fontId="12" fillId="0" borderId="0" xfId="0" applyNumberFormat="1" applyFont="1" applyAlignment="1">
      <alignment horizontal="center"/>
    </xf>
    <xf numFmtId="0" fontId="47" fillId="9" borderId="0" xfId="2" applyFont="1" applyFill="1" applyAlignment="1">
      <alignment wrapText="1"/>
    </xf>
    <xf numFmtId="49" fontId="3" fillId="0" borderId="6" xfId="0" applyNumberFormat="1" applyFont="1" applyFill="1" applyBorder="1"/>
    <xf numFmtId="49" fontId="3" fillId="0" borderId="6" xfId="2" applyNumberFormat="1" applyFont="1" applyFill="1" applyBorder="1" applyAlignment="1">
      <alignment wrapText="1"/>
    </xf>
    <xf numFmtId="0" fontId="3" fillId="0" borderId="6" xfId="2" applyFont="1" applyFill="1" applyBorder="1" applyAlignment="1">
      <alignment wrapText="1"/>
    </xf>
    <xf numFmtId="2" fontId="3" fillId="0" borderId="6" xfId="2" applyNumberFormat="1" applyFont="1" applyFill="1" applyBorder="1" applyAlignment="1">
      <alignment horizontal="center" wrapText="1"/>
    </xf>
    <xf numFmtId="0" fontId="3" fillId="0" borderId="6" xfId="2" applyFont="1" applyFill="1" applyBorder="1" applyAlignment="1">
      <alignment horizontal="center" wrapText="1"/>
    </xf>
    <xf numFmtId="49" fontId="31"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0" fontId="3" fillId="0" borderId="6" xfId="0" applyFont="1" applyFill="1" applyBorder="1" applyAlignment="1">
      <alignment horizontal="center"/>
    </xf>
    <xf numFmtId="166" fontId="3" fillId="0" borderId="6" xfId="2" applyNumberFormat="1" applyFont="1" applyFill="1" applyBorder="1" applyAlignment="1">
      <alignment horizontal="center" wrapText="1"/>
    </xf>
    <xf numFmtId="0" fontId="3" fillId="0" borderId="6" xfId="2" applyNumberFormat="1" applyFont="1" applyFill="1" applyBorder="1" applyAlignment="1">
      <alignment horizontal="center" wrapText="1"/>
    </xf>
    <xf numFmtId="0" fontId="3" fillId="0" borderId="16" xfId="2" applyFont="1" applyFill="1" applyBorder="1" applyAlignment="1">
      <alignment horizontal="left" wrapText="1"/>
    </xf>
    <xf numFmtId="0" fontId="3" fillId="0" borderId="6" xfId="2" applyFont="1" applyFill="1" applyBorder="1" applyAlignment="1">
      <alignment horizontal="left" wrapText="1"/>
    </xf>
    <xf numFmtId="49" fontId="1" fillId="0" borderId="6" xfId="2" applyNumberFormat="1" applyFont="1" applyFill="1" applyBorder="1" applyAlignment="1">
      <alignment wrapText="1"/>
    </xf>
    <xf numFmtId="0" fontId="1" fillId="0" borderId="6" xfId="2" applyFont="1" applyFill="1" applyBorder="1" applyAlignment="1">
      <alignment wrapText="1"/>
    </xf>
    <xf numFmtId="0" fontId="1" fillId="0" borderId="6" xfId="2" applyFont="1" applyFill="1" applyBorder="1" applyAlignment="1">
      <alignment horizontal="center" wrapText="1"/>
    </xf>
    <xf numFmtId="49" fontId="30" fillId="0" borderId="6" xfId="0" applyNumberFormat="1" applyFont="1" applyFill="1" applyBorder="1" applyAlignment="1">
      <alignment horizontal="center"/>
    </xf>
    <xf numFmtId="0" fontId="1" fillId="0" borderId="6" xfId="0" applyFont="1" applyFill="1" applyBorder="1" applyAlignment="1">
      <alignment horizontal="center"/>
    </xf>
    <xf numFmtId="0" fontId="1" fillId="0" borderId="6" xfId="0" applyFont="1" applyFill="1" applyBorder="1" applyAlignment="1">
      <alignment horizontal="center" wrapText="1"/>
    </xf>
    <xf numFmtId="166" fontId="1" fillId="0" borderId="6" xfId="2" applyNumberFormat="1" applyFont="1" applyFill="1" applyBorder="1" applyAlignment="1" applyProtection="1">
      <alignment horizontal="center" wrapText="1"/>
      <protection locked="0"/>
    </xf>
    <xf numFmtId="0" fontId="1" fillId="0" borderId="6" xfId="2" applyNumberFormat="1" applyFont="1" applyFill="1" applyBorder="1" applyAlignment="1">
      <alignment horizontal="center" wrapText="1"/>
    </xf>
    <xf numFmtId="0" fontId="70" fillId="0" borderId="6" xfId="2" applyFont="1" applyFill="1" applyBorder="1" applyAlignment="1">
      <alignment wrapText="1"/>
    </xf>
    <xf numFmtId="0" fontId="6" fillId="0" borderId="16" xfId="2" applyFont="1" applyFill="1" applyBorder="1" applyAlignment="1">
      <alignment horizontal="left" vertical="center" wrapText="1"/>
    </xf>
    <xf numFmtId="49" fontId="3" fillId="0" borderId="6" xfId="0" applyNumberFormat="1" applyFont="1" applyFill="1" applyBorder="1" applyAlignment="1">
      <alignment horizontal="left"/>
    </xf>
    <xf numFmtId="0" fontId="3" fillId="0" borderId="6" xfId="0" applyFont="1" applyFill="1" applyBorder="1"/>
    <xf numFmtId="2" fontId="3" fillId="0" borderId="6" xfId="0" applyNumberFormat="1" applyFont="1" applyFill="1" applyBorder="1" applyAlignment="1">
      <alignment horizontal="center"/>
    </xf>
    <xf numFmtId="166" fontId="3" fillId="0" borderId="6" xfId="0" applyNumberFormat="1" applyFont="1" applyFill="1" applyBorder="1" applyAlignment="1">
      <alignment horizontal="center"/>
    </xf>
    <xf numFmtId="0" fontId="3" fillId="0" borderId="6" xfId="0" applyNumberFormat="1" applyFont="1" applyFill="1" applyBorder="1" applyAlignment="1">
      <alignment horizontal="center"/>
    </xf>
    <xf numFmtId="0" fontId="6" fillId="0" borderId="16" xfId="0" applyFont="1" applyFill="1" applyBorder="1" applyAlignment="1">
      <alignment horizontal="left" wrapText="1"/>
    </xf>
    <xf numFmtId="0" fontId="3" fillId="0" borderId="6" xfId="0" applyFont="1" applyFill="1" applyBorder="1" applyAlignment="1">
      <alignment horizontal="center" wrapText="1"/>
    </xf>
    <xf numFmtId="166" fontId="3" fillId="0" borderId="6" xfId="0" applyNumberFormat="1" applyFont="1" applyFill="1" applyBorder="1" applyAlignment="1">
      <alignment horizontal="center" wrapText="1"/>
    </xf>
    <xf numFmtId="3" fontId="3" fillId="0" borderId="16" xfId="0" applyNumberFormat="1" applyFont="1" applyFill="1" applyBorder="1" applyAlignment="1">
      <alignment horizontal="left"/>
    </xf>
    <xf numFmtId="49" fontId="6" fillId="0" borderId="6" xfId="0" applyNumberFormat="1" applyFont="1" applyFill="1" applyBorder="1"/>
    <xf numFmtId="49" fontId="6" fillId="0" borderId="6" xfId="0" applyNumberFormat="1" applyFont="1" applyFill="1" applyBorder="1" applyAlignment="1">
      <alignment horizontal="left"/>
    </xf>
    <xf numFmtId="0" fontId="6" fillId="0" borderId="6" xfId="2" applyFont="1" applyFill="1" applyBorder="1" applyAlignment="1">
      <alignment wrapText="1"/>
    </xf>
    <xf numFmtId="0" fontId="6" fillId="0" borderId="6" xfId="0" applyFont="1" applyFill="1" applyBorder="1"/>
    <xf numFmtId="2" fontId="6" fillId="0" borderId="6" xfId="0" applyNumberFormat="1" applyFont="1" applyFill="1" applyBorder="1" applyAlignment="1">
      <alignment horizontal="center"/>
    </xf>
    <xf numFmtId="49" fontId="25" fillId="0" borderId="6" xfId="0" applyNumberFormat="1" applyFont="1" applyFill="1" applyBorder="1" applyAlignment="1">
      <alignment horizontal="center"/>
    </xf>
    <xf numFmtId="49" fontId="6" fillId="0" borderId="6" xfId="0" applyNumberFormat="1" applyFont="1" applyFill="1" applyBorder="1" applyAlignment="1">
      <alignment horizontal="center"/>
    </xf>
    <xf numFmtId="49" fontId="6" fillId="0" borderId="6" xfId="0" applyNumberFormat="1" applyFont="1" applyFill="1" applyBorder="1" applyAlignment="1">
      <alignment horizontal="center" wrapText="1"/>
    </xf>
    <xf numFmtId="0" fontId="6" fillId="0" borderId="6" xfId="0" applyFont="1" applyFill="1" applyBorder="1" applyAlignment="1">
      <alignment horizontal="center"/>
    </xf>
    <xf numFmtId="166" fontId="6" fillId="0" borderId="6" xfId="0" applyNumberFormat="1" applyFont="1" applyFill="1" applyBorder="1" applyAlignment="1">
      <alignment horizontal="center"/>
    </xf>
    <xf numFmtId="0" fontId="6" fillId="0" borderId="6" xfId="0" applyNumberFormat="1" applyFont="1" applyFill="1" applyBorder="1" applyAlignment="1">
      <alignment horizontal="center"/>
    </xf>
    <xf numFmtId="3" fontId="6" fillId="0" borderId="16" xfId="0" applyNumberFormat="1" applyFont="1" applyFill="1" applyBorder="1" applyAlignment="1">
      <alignment horizontal="left"/>
    </xf>
    <xf numFmtId="0" fontId="3" fillId="0" borderId="6" xfId="0" applyFont="1" applyFill="1" applyBorder="1" applyAlignment="1">
      <alignment wrapText="1"/>
    </xf>
    <xf numFmtId="0" fontId="3" fillId="0" borderId="6" xfId="0" applyFont="1" applyFill="1" applyBorder="1" applyAlignment="1">
      <alignment horizontal="left"/>
    </xf>
    <xf numFmtId="49" fontId="3" fillId="0" borderId="6" xfId="1" applyNumberFormat="1" applyFont="1" applyFill="1" applyBorder="1" applyAlignment="1">
      <alignment horizontal="left" wrapText="1"/>
    </xf>
    <xf numFmtId="49" fontId="3" fillId="0" borderId="6" xfId="1" applyNumberFormat="1" applyFont="1" applyFill="1" applyBorder="1" applyAlignment="1">
      <alignment wrapText="1"/>
    </xf>
    <xf numFmtId="0" fontId="3" fillId="0" borderId="6" xfId="1" applyFont="1" applyFill="1" applyBorder="1" applyAlignment="1">
      <alignment wrapText="1"/>
    </xf>
    <xf numFmtId="0" fontId="31" fillId="0" borderId="6" xfId="0" applyFont="1" applyFill="1" applyBorder="1" applyAlignment="1">
      <alignment horizontal="center"/>
    </xf>
    <xf numFmtId="0" fontId="1" fillId="0" borderId="6" xfId="0" applyFont="1" applyFill="1" applyBorder="1"/>
    <xf numFmtId="0" fontId="6" fillId="0" borderId="0" xfId="0" applyFont="1" applyFill="1" applyAlignment="1">
      <alignment horizontal="center"/>
    </xf>
    <xf numFmtId="49" fontId="1" fillId="0" borderId="6" xfId="0" applyNumberFormat="1" applyFont="1" applyFill="1" applyBorder="1" applyAlignment="1">
      <alignment horizontal="center"/>
    </xf>
    <xf numFmtId="0" fontId="3" fillId="0" borderId="0" xfId="0" applyFont="1" applyFill="1" applyAlignment="1">
      <alignment horizontal="center"/>
    </xf>
    <xf numFmtId="3" fontId="3" fillId="0" borderId="6" xfId="0" applyNumberFormat="1" applyFont="1" applyFill="1" applyBorder="1" applyAlignment="1">
      <alignment horizontal="left"/>
    </xf>
    <xf numFmtId="49" fontId="1" fillId="0" borderId="6" xfId="0" applyNumberFormat="1" applyFont="1" applyFill="1" applyBorder="1" applyAlignment="1">
      <alignment horizontal="left"/>
    </xf>
    <xf numFmtId="49" fontId="1" fillId="0" borderId="6" xfId="0" applyNumberFormat="1" applyFont="1" applyFill="1" applyBorder="1" applyAlignment="1">
      <alignment horizontal="left" wrapText="1"/>
    </xf>
    <xf numFmtId="2" fontId="1" fillId="0" borderId="6" xfId="0" applyNumberFormat="1" applyFont="1" applyFill="1" applyBorder="1" applyAlignment="1">
      <alignment horizontal="center"/>
    </xf>
    <xf numFmtId="0" fontId="12" fillId="0" borderId="0" xfId="0" applyFont="1" applyFill="1" applyAlignment="1">
      <alignment horizontal="center" vertical="center"/>
    </xf>
    <xf numFmtId="166" fontId="1" fillId="0" borderId="6" xfId="0" applyNumberFormat="1" applyFont="1" applyFill="1" applyBorder="1" applyAlignment="1" applyProtection="1">
      <alignment horizontal="center" wrapText="1"/>
      <protection locked="0"/>
    </xf>
    <xf numFmtId="0" fontId="1" fillId="0" borderId="6" xfId="0" applyNumberFormat="1" applyFont="1" applyFill="1" applyBorder="1" applyAlignment="1">
      <alignment horizontal="center"/>
    </xf>
    <xf numFmtId="3" fontId="1" fillId="0" borderId="54" xfId="0" applyNumberFormat="1" applyFont="1" applyFill="1" applyBorder="1"/>
    <xf numFmtId="3" fontId="1" fillId="0" borderId="6" xfId="0" applyNumberFormat="1" applyFont="1" applyFill="1" applyBorder="1"/>
    <xf numFmtId="49" fontId="3" fillId="0" borderId="6" xfId="0" applyNumberFormat="1" applyFont="1" applyFill="1" applyBorder="1" applyAlignment="1">
      <alignment wrapText="1"/>
    </xf>
    <xf numFmtId="49" fontId="3" fillId="0" borderId="5" xfId="0" applyNumberFormat="1" applyFont="1" applyFill="1" applyBorder="1" applyAlignment="1">
      <alignment vertical="top"/>
    </xf>
    <xf numFmtId="49" fontId="3" fillId="0" borderId="45" xfId="0" applyNumberFormat="1" applyFont="1" applyFill="1" applyBorder="1" applyAlignment="1">
      <alignment vertical="top"/>
    </xf>
    <xf numFmtId="3" fontId="4" fillId="12" borderId="25" xfId="0" applyNumberFormat="1" applyFont="1" applyFill="1" applyBorder="1" applyAlignment="1">
      <alignment horizontal="center"/>
    </xf>
    <xf numFmtId="1" fontId="4" fillId="12" borderId="28" xfId="0" applyNumberFormat="1" applyFont="1" applyFill="1" applyBorder="1" applyAlignment="1">
      <alignment horizontal="center"/>
    </xf>
    <xf numFmtId="3" fontId="4" fillId="12" borderId="29" xfId="0" applyNumberFormat="1" applyFont="1" applyFill="1" applyBorder="1" applyAlignment="1">
      <alignment horizontal="center"/>
    </xf>
    <xf numFmtId="3" fontId="1" fillId="5" borderId="1" xfId="0" applyNumberFormat="1" applyFont="1" applyFill="1" applyBorder="1" applyAlignment="1">
      <alignment horizontal="center" vertical="center"/>
    </xf>
    <xf numFmtId="0" fontId="46" fillId="3" borderId="0" xfId="0" applyFont="1" applyFill="1" applyBorder="1" applyAlignment="1">
      <alignment horizontal="left" vertical="center"/>
    </xf>
    <xf numFmtId="0" fontId="49" fillId="0" borderId="0" xfId="0" applyFont="1" applyFill="1" applyAlignment="1">
      <alignment horizontal="center"/>
    </xf>
    <xf numFmtId="3" fontId="4" fillId="13" borderId="22" xfId="0" applyNumberFormat="1" applyFont="1" applyFill="1" applyBorder="1" applyAlignment="1">
      <alignment horizontal="center"/>
    </xf>
    <xf numFmtId="0" fontId="6" fillId="0" borderId="0" xfId="0" applyFont="1" applyBorder="1"/>
    <xf numFmtId="0" fontId="13" fillId="0" borderId="0" xfId="0" applyFont="1" applyBorder="1"/>
    <xf numFmtId="0" fontId="6" fillId="0" borderId="0" xfId="0" applyFont="1" applyBorder="1" applyAlignment="1">
      <alignment horizontal="center"/>
    </xf>
    <xf numFmtId="0" fontId="6" fillId="14" borderId="18" xfId="0" applyFont="1" applyFill="1" applyBorder="1" applyAlignment="1">
      <alignment horizontal="center"/>
    </xf>
    <xf numFmtId="0" fontId="3" fillId="12" borderId="11" xfId="0" applyFont="1" applyFill="1" applyBorder="1" applyAlignment="1">
      <alignment horizontal="center"/>
    </xf>
    <xf numFmtId="0" fontId="3" fillId="13" borderId="11" xfId="0" applyFont="1" applyFill="1" applyBorder="1" applyAlignment="1">
      <alignment horizontal="center"/>
    </xf>
    <xf numFmtId="0" fontId="6" fillId="13" borderId="62" xfId="0" applyFont="1" applyFill="1" applyBorder="1" applyAlignment="1">
      <alignment horizontal="center"/>
    </xf>
    <xf numFmtId="0" fontId="3" fillId="13" borderId="23" xfId="0" applyFont="1" applyFill="1" applyBorder="1" applyAlignment="1">
      <alignment horizontal="center"/>
    </xf>
    <xf numFmtId="0" fontId="3" fillId="4" borderId="23" xfId="0" applyFont="1" applyFill="1" applyBorder="1" applyAlignment="1">
      <alignment horizontal="center"/>
    </xf>
    <xf numFmtId="0" fontId="3" fillId="12" borderId="23" xfId="0" applyFont="1" applyFill="1" applyBorder="1" applyAlignment="1">
      <alignment horizontal="center"/>
    </xf>
    <xf numFmtId="0" fontId="3" fillId="13" borderId="10" xfId="0" applyFont="1" applyFill="1" applyBorder="1" applyAlignment="1">
      <alignment horizontal="center"/>
    </xf>
    <xf numFmtId="0" fontId="6" fillId="14" borderId="1" xfId="0" applyFont="1" applyFill="1" applyBorder="1" applyAlignment="1">
      <alignment horizontal="center"/>
    </xf>
    <xf numFmtId="0" fontId="6" fillId="0" borderId="4" xfId="0" applyFont="1" applyFill="1" applyBorder="1" applyAlignment="1">
      <alignment horizontal="center"/>
    </xf>
    <xf numFmtId="3" fontId="4" fillId="0" borderId="0" xfId="0" applyNumberFormat="1" applyFont="1" applyFill="1" applyAlignment="1">
      <alignment horizontal="center"/>
    </xf>
    <xf numFmtId="0" fontId="49" fillId="5" borderId="6" xfId="0" applyFont="1" applyFill="1" applyBorder="1" applyAlignment="1">
      <alignment horizontal="center"/>
    </xf>
    <xf numFmtId="0" fontId="49" fillId="12" borderId="32" xfId="0" applyFont="1" applyFill="1" applyBorder="1" applyAlignment="1">
      <alignment vertical="center"/>
    </xf>
    <xf numFmtId="0" fontId="49" fillId="12" borderId="33" xfId="0" applyFont="1" applyFill="1" applyBorder="1" applyAlignment="1">
      <alignment vertical="center"/>
    </xf>
    <xf numFmtId="0" fontId="49" fillId="7" borderId="1" xfId="0" applyFont="1" applyFill="1" applyBorder="1" applyAlignment="1">
      <alignment horizontal="center" wrapText="1"/>
    </xf>
    <xf numFmtId="0" fontId="50" fillId="7" borderId="1" xfId="0" applyFont="1" applyFill="1" applyBorder="1" applyAlignment="1">
      <alignment horizontal="center" wrapText="1"/>
    </xf>
    <xf numFmtId="0" fontId="49" fillId="13" borderId="1" xfId="0" applyFont="1" applyFill="1" applyBorder="1" applyAlignment="1">
      <alignment horizontal="center" wrapText="1"/>
    </xf>
    <xf numFmtId="0" fontId="46" fillId="5" borderId="1" xfId="0" applyFont="1" applyFill="1" applyBorder="1" applyAlignment="1">
      <alignment horizontal="center" wrapText="1"/>
    </xf>
    <xf numFmtId="0" fontId="46" fillId="7" borderId="2" xfId="0" applyFont="1" applyFill="1" applyBorder="1" applyAlignment="1">
      <alignment horizontal="center" wrapText="1"/>
    </xf>
    <xf numFmtId="0" fontId="46" fillId="7" borderId="1" xfId="0" applyFont="1" applyFill="1" applyBorder="1" applyAlignment="1">
      <alignment horizontal="center" wrapText="1"/>
    </xf>
    <xf numFmtId="0" fontId="53" fillId="5" borderId="1" xfId="0" applyFont="1" applyFill="1" applyBorder="1" applyAlignment="1">
      <alignment horizontal="center" wrapText="1"/>
    </xf>
    <xf numFmtId="0" fontId="46" fillId="13" borderId="1" xfId="0" applyFont="1" applyFill="1" applyBorder="1" applyAlignment="1">
      <alignment horizontal="center" wrapText="1"/>
    </xf>
    <xf numFmtId="0" fontId="53" fillId="5" borderId="6" xfId="0" applyFont="1" applyFill="1" applyBorder="1" applyAlignment="1">
      <alignment horizontal="center" wrapText="1"/>
    </xf>
    <xf numFmtId="0" fontId="53" fillId="7" borderId="1" xfId="0" applyFont="1" applyFill="1" applyBorder="1" applyAlignment="1">
      <alignment horizontal="center" wrapText="1"/>
    </xf>
    <xf numFmtId="0" fontId="48" fillId="2" borderId="2" xfId="0" applyFont="1" applyFill="1" applyBorder="1" applyAlignment="1">
      <alignment horizontal="center"/>
    </xf>
    <xf numFmtId="0" fontId="48" fillId="2" borderId="23" xfId="0" applyFont="1" applyFill="1" applyBorder="1" applyAlignment="1">
      <alignment horizontal="center"/>
    </xf>
    <xf numFmtId="0" fontId="48" fillId="2" borderId="6" xfId="0" applyFont="1" applyFill="1" applyBorder="1" applyAlignment="1">
      <alignment horizontal="center"/>
    </xf>
    <xf numFmtId="0" fontId="48" fillId="2" borderId="6" xfId="0" applyFont="1" applyFill="1" applyBorder="1" applyAlignment="1">
      <alignment horizontal="center" wrapText="1"/>
    </xf>
    <xf numFmtId="0" fontId="48" fillId="2" borderId="0" xfId="0" applyFont="1" applyFill="1" applyAlignment="1">
      <alignment horizontal="center"/>
    </xf>
    <xf numFmtId="49" fontId="6" fillId="3" borderId="0" xfId="1" applyNumberFormat="1" applyFont="1" applyFill="1" applyAlignment="1">
      <alignment horizontal="left" wrapText="1"/>
    </xf>
    <xf numFmtId="0" fontId="6" fillId="3" borderId="0" xfId="1" applyFont="1" applyFill="1" applyAlignment="1">
      <alignment horizontal="center" wrapText="1"/>
    </xf>
    <xf numFmtId="0" fontId="6" fillId="3" borderId="0" xfId="1" applyNumberFormat="1" applyFont="1" applyFill="1" applyAlignment="1">
      <alignment horizontal="center" wrapText="1"/>
    </xf>
    <xf numFmtId="2" fontId="6" fillId="3" borderId="0" xfId="0" applyNumberFormat="1" applyFont="1" applyFill="1" applyAlignment="1">
      <alignment horizontal="center"/>
    </xf>
    <xf numFmtId="0" fontId="6" fillId="3" borderId="0" xfId="0" applyNumberFormat="1" applyFont="1" applyFill="1" applyAlignment="1">
      <alignment horizontal="center"/>
    </xf>
    <xf numFmtId="0" fontId="6" fillId="3" borderId="8" xfId="1" applyFont="1" applyFill="1" applyBorder="1" applyAlignment="1">
      <alignment horizontal="center" wrapText="1"/>
    </xf>
    <xf numFmtId="0" fontId="25" fillId="3" borderId="0" xfId="1" applyFont="1" applyFill="1" applyAlignment="1">
      <alignment horizontal="center" wrapText="1"/>
    </xf>
    <xf numFmtId="14" fontId="3" fillId="3" borderId="0" xfId="0" applyNumberFormat="1" applyFont="1" applyFill="1" applyAlignment="1">
      <alignment horizontal="center"/>
    </xf>
    <xf numFmtId="2" fontId="6" fillId="3" borderId="0" xfId="2" applyNumberFormat="1" applyFont="1" applyFill="1" applyAlignment="1">
      <alignment horizontal="center" wrapText="1"/>
    </xf>
    <xf numFmtId="0" fontId="31" fillId="3" borderId="0" xfId="0" applyFont="1" applyFill="1" applyAlignment="1">
      <alignment horizontal="center"/>
    </xf>
    <xf numFmtId="0" fontId="12" fillId="3" borderId="0" xfId="0" applyNumberFormat="1" applyFont="1" applyFill="1" applyAlignment="1">
      <alignment horizontal="center"/>
    </xf>
    <xf numFmtId="0" fontId="6" fillId="3" borderId="0" xfId="0" applyFont="1" applyFill="1" applyAlignment="1">
      <alignment wrapText="1"/>
    </xf>
    <xf numFmtId="49" fontId="25" fillId="3" borderId="0" xfId="0" applyNumberFormat="1" applyFont="1" applyFill="1" applyAlignment="1">
      <alignment horizontal="center"/>
    </xf>
    <xf numFmtId="0" fontId="6" fillId="3" borderId="0" xfId="2" applyNumberFormat="1" applyFont="1" applyFill="1" applyAlignment="1">
      <alignment horizontal="center" wrapText="1"/>
    </xf>
    <xf numFmtId="0" fontId="6" fillId="3" borderId="0" xfId="2" applyFont="1" applyFill="1" applyAlignment="1">
      <alignment horizontal="left" wrapText="1"/>
    </xf>
    <xf numFmtId="0" fontId="3" fillId="7" borderId="2" xfId="0" applyFont="1" applyFill="1" applyBorder="1" applyAlignment="1">
      <alignment horizontal="center"/>
    </xf>
    <xf numFmtId="0" fontId="2" fillId="13" borderId="49" xfId="0" applyFont="1" applyFill="1" applyBorder="1" applyAlignment="1">
      <alignment horizontal="center"/>
    </xf>
    <xf numFmtId="0" fontId="2" fillId="13" borderId="1" xfId="0" applyFont="1" applyFill="1" applyBorder="1" applyAlignment="1">
      <alignment horizontal="center"/>
    </xf>
    <xf numFmtId="0" fontId="45" fillId="5" borderId="1" xfId="0" applyFont="1" applyFill="1" applyBorder="1" applyAlignment="1">
      <alignment horizontal="center"/>
    </xf>
    <xf numFmtId="0" fontId="33" fillId="13" borderId="1" xfId="0" applyFont="1" applyFill="1" applyBorder="1" applyAlignment="1">
      <alignment horizontal="center"/>
    </xf>
    <xf numFmtId="0" fontId="80" fillId="7" borderId="1" xfId="0" applyFont="1" applyFill="1" applyBorder="1" applyAlignment="1">
      <alignment horizontal="center"/>
    </xf>
    <xf numFmtId="0" fontId="5" fillId="0" borderId="0" xfId="0" applyFont="1" applyFill="1" applyBorder="1" applyAlignment="1">
      <alignment horizontal="center"/>
    </xf>
    <xf numFmtId="0" fontId="33" fillId="0" borderId="0" xfId="0" applyFont="1" applyFill="1" applyBorder="1" applyAlignment="1">
      <alignment horizontal="center"/>
    </xf>
    <xf numFmtId="0" fontId="3" fillId="3" borderId="50" xfId="0" applyFont="1" applyFill="1" applyBorder="1" applyAlignment="1">
      <alignment horizontal="center"/>
    </xf>
    <xf numFmtId="0" fontId="3" fillId="3" borderId="51" xfId="0" applyFont="1" applyFill="1" applyBorder="1" applyAlignment="1">
      <alignment horizontal="center" vertical="top"/>
    </xf>
    <xf numFmtId="0" fontId="0" fillId="3" borderId="52" xfId="0" applyFill="1" applyBorder="1"/>
    <xf numFmtId="0" fontId="0" fillId="0" borderId="63" xfId="0" applyBorder="1"/>
    <xf numFmtId="0" fontId="6" fillId="0" borderId="53" xfId="0" applyFont="1" applyFill="1" applyBorder="1" applyAlignment="1">
      <alignment horizontal="left" vertical="top" wrapText="1"/>
    </xf>
    <xf numFmtId="49" fontId="6" fillId="0" borderId="17" xfId="0" applyNumberFormat="1" applyFont="1" applyBorder="1" applyAlignment="1">
      <alignment horizontal="center"/>
    </xf>
    <xf numFmtId="49" fontId="6" fillId="0" borderId="3" xfId="0" applyNumberFormat="1" applyFont="1" applyBorder="1" applyAlignment="1">
      <alignment horizontal="center"/>
    </xf>
    <xf numFmtId="49" fontId="5" fillId="2" borderId="12" xfId="0" applyNumberFormat="1" applyFont="1" applyFill="1" applyBorder="1" applyAlignment="1">
      <alignment horizontal="center"/>
    </xf>
    <xf numFmtId="49" fontId="5" fillId="2" borderId="14" xfId="0" applyNumberFormat="1" applyFont="1" applyFill="1" applyBorder="1" applyAlignment="1">
      <alignment horizontal="center"/>
    </xf>
    <xf numFmtId="0" fontId="3" fillId="4" borderId="58" xfId="0" applyFont="1" applyFill="1" applyBorder="1" applyAlignment="1">
      <alignment horizontal="center"/>
    </xf>
    <xf numFmtId="0" fontId="3" fillId="4" borderId="59" xfId="0" applyFont="1" applyFill="1" applyBorder="1" applyAlignment="1">
      <alignment horizontal="center"/>
    </xf>
    <xf numFmtId="0" fontId="3" fillId="4" borderId="42" xfId="0" applyFont="1" applyFill="1" applyBorder="1" applyAlignment="1">
      <alignment horizontal="center"/>
    </xf>
    <xf numFmtId="0" fontId="3" fillId="12" borderId="60" xfId="0" applyFont="1" applyFill="1" applyBorder="1" applyAlignment="1">
      <alignment horizontal="center"/>
    </xf>
    <xf numFmtId="0" fontId="3" fillId="12" borderId="59" xfId="0" applyFont="1" applyFill="1" applyBorder="1" applyAlignment="1">
      <alignment horizontal="center"/>
    </xf>
    <xf numFmtId="0" fontId="3" fillId="12" borderId="42" xfId="0" applyFont="1" applyFill="1" applyBorder="1" applyAlignment="1">
      <alignment horizontal="center"/>
    </xf>
    <xf numFmtId="0" fontId="3" fillId="13" borderId="60" xfId="0" applyFont="1" applyFill="1" applyBorder="1" applyAlignment="1">
      <alignment horizontal="center"/>
    </xf>
    <xf numFmtId="0" fontId="3" fillId="13" borderId="59" xfId="0" applyFont="1" applyFill="1" applyBorder="1" applyAlignment="1">
      <alignment horizontal="center"/>
    </xf>
    <xf numFmtId="0" fontId="3" fillId="13" borderId="42" xfId="0" applyFont="1" applyFill="1" applyBorder="1" applyAlignment="1">
      <alignment horizontal="center"/>
    </xf>
    <xf numFmtId="0" fontId="49" fillId="4" borderId="58" xfId="0" applyFont="1" applyFill="1" applyBorder="1" applyAlignment="1">
      <alignment horizontal="center"/>
    </xf>
    <xf numFmtId="0" fontId="49" fillId="4" borderId="59" xfId="0" applyFont="1" applyFill="1" applyBorder="1" applyAlignment="1">
      <alignment horizontal="center"/>
    </xf>
    <xf numFmtId="0" fontId="49" fillId="4" borderId="42" xfId="0" applyFont="1" applyFill="1" applyBorder="1" applyAlignment="1">
      <alignment horizontal="center"/>
    </xf>
    <xf numFmtId="0" fontId="49" fillId="5" borderId="60" xfId="0" applyFont="1" applyFill="1" applyBorder="1" applyAlignment="1">
      <alignment horizontal="center"/>
    </xf>
    <xf numFmtId="0" fontId="49" fillId="5" borderId="59" xfId="0" applyFont="1" applyFill="1" applyBorder="1" applyAlignment="1">
      <alignment horizontal="center"/>
    </xf>
    <xf numFmtId="0" fontId="49" fillId="5" borderId="42" xfId="0" applyFont="1" applyFill="1" applyBorder="1" applyAlignment="1">
      <alignment horizontal="center"/>
    </xf>
    <xf numFmtId="0" fontId="49" fillId="13" borderId="60" xfId="0" applyFont="1" applyFill="1" applyBorder="1" applyAlignment="1">
      <alignment horizontal="center"/>
    </xf>
    <xf numFmtId="0" fontId="49" fillId="13" borderId="59" xfId="0" applyFont="1" applyFill="1" applyBorder="1" applyAlignment="1">
      <alignment horizontal="center"/>
    </xf>
    <xf numFmtId="0" fontId="49" fillId="13" borderId="42" xfId="0" applyFont="1" applyFill="1" applyBorder="1" applyAlignment="1">
      <alignment horizontal="center"/>
    </xf>
    <xf numFmtId="0" fontId="49" fillId="0" borderId="0" xfId="0" applyFont="1" applyAlignment="1">
      <alignment horizontal="center"/>
    </xf>
    <xf numFmtId="0" fontId="66" fillId="0" borderId="0" xfId="0" applyFont="1" applyAlignment="1">
      <alignment horizontal="center"/>
    </xf>
    <xf numFmtId="3" fontId="66" fillId="0" borderId="0" xfId="0" applyNumberFormat="1" applyFont="1" applyAlignment="1">
      <alignment horizontal="center"/>
    </xf>
    <xf numFmtId="0" fontId="46" fillId="3" borderId="0" xfId="0" applyFont="1" applyFill="1" applyBorder="1" applyAlignment="1">
      <alignment horizontal="left" vertical="center"/>
    </xf>
    <xf numFmtId="2" fontId="46" fillId="0" borderId="5" xfId="2" applyNumberFormat="1" applyFont="1" applyBorder="1" applyAlignment="1">
      <alignment horizontal="center" vertical="center" wrapText="1"/>
    </xf>
    <xf numFmtId="2" fontId="46" fillId="0" borderId="7" xfId="2" applyNumberFormat="1" applyFont="1" applyBorder="1" applyAlignment="1">
      <alignment horizontal="center" vertical="center" wrapText="1"/>
    </xf>
    <xf numFmtId="2" fontId="46" fillId="0" borderId="45" xfId="2" applyNumberFormat="1" applyFont="1" applyBorder="1" applyAlignment="1">
      <alignment horizontal="center" vertical="center" wrapText="1"/>
    </xf>
    <xf numFmtId="2" fontId="46" fillId="0" borderId="5" xfId="2" applyNumberFormat="1" applyFont="1" applyBorder="1" applyAlignment="1">
      <alignment horizontal="center" vertical="center"/>
    </xf>
    <xf numFmtId="2" fontId="46" fillId="0" borderId="45" xfId="2" applyNumberFormat="1" applyFont="1" applyBorder="1" applyAlignment="1">
      <alignment horizontal="center" vertical="center"/>
    </xf>
    <xf numFmtId="2" fontId="46" fillId="0" borderId="5" xfId="0" applyNumberFormat="1" applyFont="1" applyBorder="1" applyAlignment="1">
      <alignment horizontal="center" vertical="center"/>
    </xf>
    <xf numFmtId="2" fontId="46" fillId="0" borderId="45" xfId="0" applyNumberFormat="1" applyFont="1" applyBorder="1" applyAlignment="1">
      <alignment horizontal="center" vertical="center"/>
    </xf>
    <xf numFmtId="2" fontId="46" fillId="9" borderId="5" xfId="2" applyNumberFormat="1" applyFont="1" applyFill="1" applyBorder="1" applyAlignment="1">
      <alignment horizontal="center" vertical="center" wrapText="1"/>
    </xf>
    <xf numFmtId="2" fontId="46" fillId="9" borderId="45" xfId="2" applyNumberFormat="1" applyFont="1" applyFill="1" applyBorder="1" applyAlignment="1">
      <alignment horizontal="center" vertical="center" wrapText="1"/>
    </xf>
    <xf numFmtId="0" fontId="46" fillId="0" borderId="5" xfId="2" applyFont="1" applyBorder="1" applyAlignment="1">
      <alignment horizontal="center" vertical="center" wrapText="1"/>
    </xf>
    <xf numFmtId="0" fontId="46" fillId="0" borderId="45" xfId="2" applyFont="1" applyBorder="1" applyAlignment="1">
      <alignment horizontal="center" vertical="center" wrapText="1"/>
    </xf>
    <xf numFmtId="0" fontId="49" fillId="3" borderId="0" xfId="0" applyFont="1" applyFill="1" applyBorder="1" applyAlignment="1">
      <alignment horizontal="left" vertical="center"/>
    </xf>
    <xf numFmtId="49" fontId="50" fillId="0" borderId="25" xfId="0" applyNumberFormat="1" applyFont="1" applyBorder="1" applyAlignment="1">
      <alignment horizontal="center"/>
    </xf>
    <xf numFmtId="49" fontId="50" fillId="0" borderId="26" xfId="0" applyNumberFormat="1" applyFont="1" applyBorder="1" applyAlignment="1">
      <alignment horizontal="center"/>
    </xf>
    <xf numFmtId="49" fontId="3" fillId="0" borderId="5" xfId="0" applyNumberFormat="1" applyFont="1" applyFill="1" applyBorder="1" applyAlignment="1">
      <alignment horizontal="left" vertical="top"/>
    </xf>
    <xf numFmtId="49" fontId="3" fillId="0" borderId="45" xfId="0" applyNumberFormat="1" applyFont="1" applyFill="1" applyBorder="1" applyAlignment="1">
      <alignment horizontal="left" vertical="top"/>
    </xf>
    <xf numFmtId="2" fontId="3" fillId="0" borderId="5" xfId="0" applyNumberFormat="1" applyFont="1" applyFill="1" applyBorder="1" applyAlignment="1">
      <alignment horizontal="center" vertical="center"/>
    </xf>
    <xf numFmtId="2" fontId="3" fillId="0" borderId="45" xfId="0" applyNumberFormat="1" applyFont="1" applyFill="1" applyBorder="1" applyAlignment="1">
      <alignment horizontal="center" vertical="center"/>
    </xf>
    <xf numFmtId="2" fontId="3" fillId="0" borderId="6" xfId="2" applyNumberFormat="1" applyFont="1" applyFill="1" applyBorder="1" applyAlignment="1">
      <alignment horizontal="center" vertical="center" wrapText="1"/>
    </xf>
    <xf numFmtId="2" fontId="1" fillId="0" borderId="5" xfId="2" applyNumberFormat="1" applyFont="1" applyFill="1" applyBorder="1" applyAlignment="1">
      <alignment horizontal="center" vertical="center" wrapText="1"/>
    </xf>
    <xf numFmtId="2" fontId="1" fillId="0" borderId="45" xfId="2" applyNumberFormat="1" applyFont="1" applyFill="1" applyBorder="1" applyAlignment="1">
      <alignment horizontal="center" vertical="center" wrapText="1"/>
    </xf>
    <xf numFmtId="2" fontId="46" fillId="0" borderId="53" xfId="2" applyNumberFormat="1" applyFont="1" applyBorder="1" applyAlignment="1">
      <alignment horizontal="center" vertical="center" wrapText="1"/>
    </xf>
    <xf numFmtId="2" fontId="53" fillId="0" borderId="5" xfId="2" applyNumberFormat="1" applyFont="1" applyBorder="1" applyAlignment="1">
      <alignment horizontal="center" vertical="center" wrapText="1"/>
    </xf>
    <xf numFmtId="2" fontId="53" fillId="0" borderId="7" xfId="2" applyNumberFormat="1" applyFont="1" applyBorder="1" applyAlignment="1">
      <alignment horizontal="center" vertical="center" wrapText="1"/>
    </xf>
    <xf numFmtId="2" fontId="53" fillId="0" borderId="45" xfId="2" applyNumberFormat="1" applyFont="1" applyBorder="1" applyAlignment="1">
      <alignment horizontal="center" vertical="center" wrapText="1"/>
    </xf>
    <xf numFmtId="49" fontId="46" fillId="0" borderId="0" xfId="0" applyNumberFormat="1" applyFont="1"/>
    <xf numFmtId="49" fontId="53" fillId="0" borderId="0" xfId="0" applyNumberFormat="1" applyFont="1" applyAlignment="1">
      <alignment horizontal="center"/>
    </xf>
    <xf numFmtId="0" fontId="53" fillId="3" borderId="23" xfId="0" applyFont="1" applyFill="1" applyBorder="1"/>
    <xf numFmtId="0" fontId="53" fillId="3" borderId="23" xfId="0" applyFont="1" applyFill="1" applyBorder="1" applyAlignment="1">
      <alignment horizontal="center"/>
    </xf>
    <xf numFmtId="49" fontId="53" fillId="3" borderId="23" xfId="0" applyNumberFormat="1" applyFont="1" applyFill="1" applyBorder="1" applyAlignment="1">
      <alignment horizontal="center"/>
    </xf>
    <xf numFmtId="0" fontId="53" fillId="3" borderId="12" xfId="0" applyFont="1" applyFill="1" applyBorder="1" applyAlignment="1">
      <alignment horizontal="center"/>
    </xf>
    <xf numFmtId="0" fontId="53" fillId="3" borderId="19" xfId="0" applyFont="1" applyFill="1" applyBorder="1"/>
    <xf numFmtId="0" fontId="53" fillId="3" borderId="19" xfId="0" applyFont="1" applyFill="1" applyBorder="1" applyAlignment="1">
      <alignment horizontal="center"/>
    </xf>
    <xf numFmtId="49" fontId="53" fillId="3" borderId="19" xfId="0" applyNumberFormat="1" applyFont="1" applyFill="1" applyBorder="1" applyAlignment="1">
      <alignment horizontal="center"/>
    </xf>
    <xf numFmtId="0" fontId="53" fillId="0" borderId="6" xfId="0" applyFont="1" applyFill="1" applyBorder="1" applyAlignment="1">
      <alignment horizontal="center"/>
    </xf>
    <xf numFmtId="49" fontId="46" fillId="0" borderId="6" xfId="0" applyNumberFormat="1" applyFont="1" applyFill="1" applyBorder="1" applyAlignment="1">
      <alignment horizontal="left"/>
    </xf>
    <xf numFmtId="0" fontId="46" fillId="0" borderId="6" xfId="0" applyFont="1" applyFill="1" applyBorder="1"/>
    <xf numFmtId="0" fontId="46" fillId="0" borderId="6" xfId="2" applyFont="1" applyFill="1" applyBorder="1" applyAlignment="1">
      <alignment wrapText="1"/>
    </xf>
    <xf numFmtId="49" fontId="46" fillId="0" borderId="6" xfId="0" applyNumberFormat="1" applyFont="1" applyFill="1" applyBorder="1" applyAlignment="1">
      <alignment horizontal="center"/>
    </xf>
    <xf numFmtId="0" fontId="46" fillId="0" borderId="6" xfId="0" applyFont="1" applyFill="1" applyBorder="1" applyAlignment="1">
      <alignment horizontal="center"/>
    </xf>
    <xf numFmtId="1" fontId="46" fillId="0" borderId="6" xfId="0" applyNumberFormat="1" applyFont="1" applyFill="1" applyBorder="1" applyAlignment="1">
      <alignment horizontal="center"/>
    </xf>
    <xf numFmtId="3" fontId="46" fillId="0" borderId="6" xfId="0" applyNumberFormat="1" applyFont="1" applyFill="1" applyBorder="1" applyAlignment="1">
      <alignment horizontal="center"/>
    </xf>
    <xf numFmtId="0" fontId="53" fillId="0" borderId="6" xfId="2" applyFont="1" applyFill="1" applyBorder="1" applyAlignment="1">
      <alignment horizontal="center" wrapText="1"/>
    </xf>
    <xf numFmtId="3" fontId="53" fillId="0" borderId="6" xfId="0" applyNumberFormat="1" applyFont="1" applyFill="1" applyBorder="1" applyAlignment="1">
      <alignment horizontal="center"/>
    </xf>
    <xf numFmtId="3" fontId="53" fillId="4" borderId="6" xfId="0" applyNumberFormat="1" applyFont="1" applyFill="1" applyBorder="1" applyAlignment="1">
      <alignment horizontal="center"/>
    </xf>
    <xf numFmtId="0" fontId="53" fillId="4" borderId="6" xfId="0" applyFont="1" applyFill="1" applyBorder="1" applyAlignment="1">
      <alignment horizontal="center"/>
    </xf>
    <xf numFmtId="0" fontId="53" fillId="12" borderId="6" xfId="2" applyFont="1" applyFill="1" applyBorder="1" applyAlignment="1">
      <alignment horizontal="center" wrapText="1"/>
    </xf>
    <xf numFmtId="0" fontId="53" fillId="12" borderId="6" xfId="0" applyFont="1" applyFill="1" applyBorder="1" applyAlignment="1">
      <alignment horizontal="center"/>
    </xf>
    <xf numFmtId="0" fontId="53" fillId="13" borderId="6" xfId="0" applyFont="1" applyFill="1" applyBorder="1" applyAlignment="1">
      <alignment horizontal="center"/>
    </xf>
    <xf numFmtId="0" fontId="46" fillId="5" borderId="6" xfId="0" applyFont="1" applyFill="1" applyBorder="1" applyAlignment="1">
      <alignment horizontal="center"/>
    </xf>
    <xf numFmtId="0" fontId="59" fillId="3" borderId="0" xfId="0" applyFont="1" applyFill="1"/>
    <xf numFmtId="0" fontId="53" fillId="0" borderId="0" xfId="2" applyFont="1" applyFill="1" applyAlignment="1">
      <alignment horizontal="center" wrapText="1"/>
    </xf>
    <xf numFmtId="0" fontId="59" fillId="3" borderId="0" xfId="0" applyFont="1" applyFill="1" applyAlignment="1">
      <alignment vertical="top"/>
    </xf>
    <xf numFmtId="0" fontId="59" fillId="0" borderId="0" xfId="0" applyFont="1" applyFill="1" applyAlignment="1">
      <alignment vertical="top"/>
    </xf>
    <xf numFmtId="1" fontId="46" fillId="0" borderId="0" xfId="0" applyNumberFormat="1" applyFont="1"/>
    <xf numFmtId="9" fontId="46" fillId="0" borderId="0" xfId="5" applyFont="1"/>
    <xf numFmtId="0" fontId="81" fillId="2" borderId="0" xfId="0" applyFont="1" applyFill="1" applyAlignment="1">
      <alignment horizontal="center"/>
    </xf>
    <xf numFmtId="0" fontId="81" fillId="0" borderId="0" xfId="0" applyFont="1" applyAlignment="1">
      <alignment horizontal="center"/>
    </xf>
    <xf numFmtId="0" fontId="54" fillId="2" borderId="0" xfId="0" applyFont="1" applyFill="1" applyAlignment="1">
      <alignment horizontal="center"/>
    </xf>
    <xf numFmtId="0" fontId="54" fillId="0" borderId="0" xfId="0" applyFont="1" applyAlignment="1">
      <alignment horizontal="center"/>
    </xf>
    <xf numFmtId="0" fontId="53" fillId="3" borderId="38" xfId="0" applyFont="1" applyFill="1" applyBorder="1" applyAlignment="1">
      <alignment horizontal="center"/>
    </xf>
    <xf numFmtId="0" fontId="53" fillId="3" borderId="12" xfId="0" applyFont="1" applyFill="1" applyBorder="1" applyAlignment="1">
      <alignment horizontal="center"/>
    </xf>
    <xf numFmtId="0" fontId="53" fillId="3" borderId="14" xfId="0" applyFont="1" applyFill="1" applyBorder="1" applyAlignment="1">
      <alignment horizontal="center"/>
    </xf>
    <xf numFmtId="0" fontId="53" fillId="3" borderId="2" xfId="0" applyFont="1" applyFill="1" applyBorder="1" applyAlignment="1">
      <alignment horizontal="center"/>
    </xf>
    <xf numFmtId="0" fontId="53" fillId="3" borderId="39" xfId="0" applyFont="1" applyFill="1" applyBorder="1" applyAlignment="1">
      <alignment horizontal="center"/>
    </xf>
    <xf numFmtId="0" fontId="53" fillId="3" borderId="40" xfId="0" applyFont="1" applyFill="1" applyBorder="1" applyAlignment="1">
      <alignment horizontal="center"/>
    </xf>
    <xf numFmtId="0" fontId="53" fillId="3" borderId="20" xfId="0" applyFont="1" applyFill="1" applyBorder="1" applyAlignment="1">
      <alignment horizontal="center"/>
    </xf>
    <xf numFmtId="0" fontId="53" fillId="3" borderId="38" xfId="0" applyFont="1" applyFill="1" applyBorder="1" applyAlignment="1">
      <alignment horizontal="center"/>
    </xf>
    <xf numFmtId="0" fontId="53" fillId="4" borderId="19" xfId="0" applyFont="1" applyFill="1" applyBorder="1" applyAlignment="1">
      <alignment horizontal="center"/>
    </xf>
    <xf numFmtId="0" fontId="53" fillId="4" borderId="0" xfId="0" applyFont="1" applyFill="1" applyBorder="1" applyAlignment="1">
      <alignment horizontal="center"/>
    </xf>
    <xf numFmtId="0" fontId="53" fillId="12" borderId="15" xfId="0" applyFont="1" applyFill="1" applyBorder="1" applyAlignment="1">
      <alignment horizontal="center"/>
    </xf>
    <xf numFmtId="0" fontId="46" fillId="12" borderId="0" xfId="0" applyFont="1" applyFill="1" applyBorder="1" applyAlignment="1">
      <alignment horizontal="center"/>
    </xf>
    <xf numFmtId="0" fontId="46" fillId="13" borderId="19" xfId="0" applyFont="1" applyFill="1" applyBorder="1" applyAlignment="1">
      <alignment horizontal="center"/>
    </xf>
    <xf numFmtId="0" fontId="53" fillId="13" borderId="15" xfId="0" applyFont="1" applyFill="1" applyBorder="1" applyAlignment="1">
      <alignment horizontal="center"/>
    </xf>
    <xf numFmtId="0" fontId="46" fillId="13" borderId="23" xfId="0" applyFont="1" applyFill="1" applyBorder="1" applyAlignment="1">
      <alignment horizontal="center"/>
    </xf>
    <xf numFmtId="0" fontId="46" fillId="5" borderId="14" xfId="0" applyFont="1" applyFill="1" applyBorder="1" applyAlignment="1">
      <alignment horizontal="center"/>
    </xf>
    <xf numFmtId="0" fontId="53" fillId="3" borderId="1" xfId="0" applyFont="1" applyFill="1" applyBorder="1" applyAlignment="1">
      <alignment horizontal="center"/>
    </xf>
    <xf numFmtId="49" fontId="53" fillId="3" borderId="1" xfId="0" applyNumberFormat="1" applyFont="1" applyFill="1" applyBorder="1" applyAlignment="1">
      <alignment horizontal="center"/>
    </xf>
    <xf numFmtId="0" fontId="53" fillId="3" borderId="3" xfId="0" applyFont="1" applyFill="1" applyBorder="1" applyAlignment="1">
      <alignment horizontal="center"/>
    </xf>
    <xf numFmtId="0" fontId="53" fillId="4" borderId="17" xfId="0" applyFont="1" applyFill="1" applyBorder="1" applyAlignment="1">
      <alignment horizontal="center"/>
    </xf>
    <xf numFmtId="0" fontId="53" fillId="4" borderId="3" xfId="0" applyFont="1" applyFill="1" applyBorder="1" applyAlignment="1">
      <alignment horizontal="center"/>
    </xf>
    <xf numFmtId="0" fontId="53" fillId="4" borderId="61" xfId="0" applyFont="1" applyFill="1" applyBorder="1" applyAlignment="1">
      <alignment horizontal="center"/>
    </xf>
    <xf numFmtId="0" fontId="53" fillId="12" borderId="44" xfId="0" applyFont="1" applyFill="1" applyBorder="1" applyAlignment="1">
      <alignment horizontal="center"/>
    </xf>
    <xf numFmtId="0" fontId="53" fillId="12" borderId="3" xfId="0" applyFont="1" applyFill="1" applyBorder="1" applyAlignment="1">
      <alignment horizontal="center"/>
    </xf>
    <xf numFmtId="0" fontId="53" fillId="12" borderId="61" xfId="0" applyFont="1" applyFill="1" applyBorder="1" applyAlignment="1">
      <alignment horizontal="center"/>
    </xf>
    <xf numFmtId="0" fontId="46" fillId="13" borderId="44" xfId="0" applyFont="1" applyFill="1" applyBorder="1" applyAlignment="1">
      <alignment horizontal="center"/>
    </xf>
    <xf numFmtId="0" fontId="46" fillId="13" borderId="3" xfId="0" applyFont="1" applyFill="1" applyBorder="1" applyAlignment="1">
      <alignment horizontal="center"/>
    </xf>
    <xf numFmtId="0" fontId="46" fillId="13" borderId="61" xfId="0" applyFont="1" applyFill="1" applyBorder="1" applyAlignment="1">
      <alignment horizontal="center"/>
    </xf>
    <xf numFmtId="0" fontId="46" fillId="5" borderId="35" xfId="0" applyFont="1" applyFill="1" applyBorder="1" applyAlignment="1">
      <alignment horizontal="center"/>
    </xf>
    <xf numFmtId="3" fontId="53" fillId="0" borderId="0" xfId="0" applyNumberFormat="1" applyFont="1" applyAlignment="1">
      <alignment horizontal="center"/>
    </xf>
    <xf numFmtId="49" fontId="46" fillId="3" borderId="0" xfId="0" applyNumberFormat="1" applyFont="1" applyFill="1"/>
    <xf numFmtId="3" fontId="53" fillId="3" borderId="0" xfId="0" applyNumberFormat="1" applyFont="1" applyFill="1" applyAlignment="1">
      <alignment horizontal="center"/>
    </xf>
    <xf numFmtId="0" fontId="46" fillId="0" borderId="0" xfId="0" applyFont="1" applyFill="1"/>
    <xf numFmtId="49" fontId="53" fillId="0" borderId="6" xfId="0" applyNumberFormat="1" applyFont="1" applyFill="1" applyBorder="1" applyAlignment="1">
      <alignment horizontal="left"/>
    </xf>
    <xf numFmtId="0" fontId="46" fillId="0" borderId="6" xfId="0" applyFont="1" applyFill="1" applyBorder="1" applyAlignment="1">
      <alignment horizontal="left"/>
    </xf>
    <xf numFmtId="0" fontId="53" fillId="0" borderId="6" xfId="0" applyFont="1" applyFill="1" applyBorder="1"/>
    <xf numFmtId="49" fontId="53" fillId="0" borderId="6" xfId="0" applyNumberFormat="1" applyFont="1" applyFill="1" applyBorder="1" applyAlignment="1">
      <alignment horizontal="center"/>
    </xf>
    <xf numFmtId="1" fontId="53" fillId="0" borderId="6" xfId="0" applyNumberFormat="1" applyFont="1" applyFill="1" applyBorder="1" applyAlignment="1">
      <alignment horizontal="center"/>
    </xf>
    <xf numFmtId="3" fontId="53" fillId="12" borderId="6" xfId="0" applyNumberFormat="1" applyFont="1" applyFill="1" applyBorder="1" applyAlignment="1">
      <alignment horizontal="center"/>
    </xf>
    <xf numFmtId="0" fontId="53" fillId="0" borderId="6" xfId="0" applyFont="1" applyFill="1" applyBorder="1" applyAlignment="1">
      <alignment wrapText="1"/>
    </xf>
    <xf numFmtId="2" fontId="53" fillId="0" borderId="6" xfId="0" applyNumberFormat="1" applyFont="1" applyFill="1" applyBorder="1" applyAlignment="1">
      <alignment horizontal="center"/>
    </xf>
    <xf numFmtId="0" fontId="53" fillId="0" borderId="6" xfId="0" applyFont="1" applyFill="1" applyBorder="1" applyAlignment="1">
      <alignment horizontal="center" wrapText="1"/>
    </xf>
    <xf numFmtId="3" fontId="53" fillId="5" borderId="6" xfId="0" applyNumberFormat="1" applyFont="1" applyFill="1" applyBorder="1" applyAlignment="1">
      <alignment horizontal="center"/>
    </xf>
    <xf numFmtId="17" fontId="53" fillId="0" borderId="0" xfId="3" applyNumberFormat="1" applyFont="1" applyFill="1" applyAlignment="1">
      <alignment horizontal="left" wrapText="1"/>
    </xf>
    <xf numFmtId="0" fontId="46" fillId="0" borderId="0" xfId="0" applyFont="1" applyFill="1" applyAlignment="1">
      <alignment horizontal="left"/>
    </xf>
    <xf numFmtId="0" fontId="53" fillId="0" borderId="0" xfId="3" applyFont="1" applyFill="1" applyAlignment="1">
      <alignment wrapText="1"/>
    </xf>
    <xf numFmtId="49" fontId="46" fillId="0" borderId="0" xfId="0" applyNumberFormat="1" applyFont="1" applyFill="1"/>
    <xf numFmtId="0" fontId="53" fillId="0" borderId="0" xfId="3" applyFont="1" applyFill="1" applyAlignment="1">
      <alignment horizontal="center" wrapText="1"/>
    </xf>
    <xf numFmtId="0" fontId="53" fillId="0" borderId="0" xfId="0" applyFont="1" applyFill="1" applyAlignment="1">
      <alignment horizontal="center"/>
    </xf>
    <xf numFmtId="1" fontId="53" fillId="0" borderId="0" xfId="0" applyNumberFormat="1" applyFont="1" applyFill="1" applyAlignment="1">
      <alignment horizontal="center"/>
    </xf>
    <xf numFmtId="3" fontId="53" fillId="0" borderId="0" xfId="0" applyNumberFormat="1" applyFont="1" applyFill="1" applyAlignment="1">
      <alignment horizontal="center"/>
    </xf>
    <xf numFmtId="0" fontId="53" fillId="0" borderId="0" xfId="0" applyFont="1" applyFill="1" applyAlignment="1">
      <alignment horizontal="left"/>
    </xf>
    <xf numFmtId="0" fontId="53" fillId="0" borderId="0" xfId="0" applyFont="1" applyFill="1"/>
    <xf numFmtId="0" fontId="46" fillId="0" borderId="0" xfId="0" applyFont="1" applyFill="1" applyAlignment="1">
      <alignment horizontal="center"/>
    </xf>
    <xf numFmtId="0" fontId="53" fillId="0" borderId="6" xfId="0" applyFont="1" applyFill="1" applyBorder="1" applyAlignment="1">
      <alignment horizontal="left"/>
    </xf>
    <xf numFmtId="49" fontId="53" fillId="0" borderId="0" xfId="2" applyNumberFormat="1" applyFont="1" applyFill="1" applyAlignment="1">
      <alignment wrapText="1"/>
    </xf>
    <xf numFmtId="0" fontId="53" fillId="0" borderId="0" xfId="2" applyFont="1" applyFill="1" applyAlignment="1">
      <alignment wrapText="1"/>
    </xf>
    <xf numFmtId="49" fontId="53" fillId="0" borderId="0" xfId="0" applyNumberFormat="1" applyFont="1" applyFill="1" applyAlignment="1">
      <alignment horizontal="center"/>
    </xf>
    <xf numFmtId="0" fontId="53" fillId="0" borderId="0" xfId="2" applyFont="1" applyAlignment="1">
      <alignment horizontal="center" wrapText="1"/>
    </xf>
    <xf numFmtId="49" fontId="53" fillId="0" borderId="0" xfId="0" applyNumberFormat="1" applyFont="1" applyFill="1" applyAlignment="1">
      <alignment horizontal="left"/>
    </xf>
    <xf numFmtId="1" fontId="53" fillId="0" borderId="0" xfId="2" applyNumberFormat="1" applyFont="1" applyAlignment="1">
      <alignment horizontal="center" wrapText="1"/>
    </xf>
    <xf numFmtId="0" fontId="53" fillId="3" borderId="0" xfId="2" applyFont="1" applyFill="1" applyAlignment="1">
      <alignment horizontal="center" wrapText="1"/>
    </xf>
    <xf numFmtId="1" fontId="53" fillId="3" borderId="0" xfId="2" applyNumberFormat="1" applyFont="1" applyFill="1" applyAlignment="1">
      <alignment horizontal="center" wrapText="1"/>
    </xf>
    <xf numFmtId="49" fontId="46" fillId="0" borderId="6" xfId="2" applyNumberFormat="1" applyFont="1" applyFill="1" applyBorder="1" applyAlignment="1">
      <alignment wrapText="1"/>
    </xf>
    <xf numFmtId="0" fontId="53" fillId="0" borderId="6" xfId="3" applyFont="1" applyFill="1" applyBorder="1" applyAlignment="1">
      <alignment horizontal="center" wrapText="1"/>
    </xf>
    <xf numFmtId="1" fontId="53" fillId="12" borderId="6" xfId="2" applyNumberFormat="1" applyFont="1" applyFill="1" applyBorder="1" applyAlignment="1">
      <alignment horizontal="center" wrapText="1"/>
    </xf>
    <xf numFmtId="0" fontId="53" fillId="13" borderId="6" xfId="2" applyFont="1" applyFill="1" applyBorder="1" applyAlignment="1">
      <alignment horizontal="center" wrapText="1"/>
    </xf>
    <xf numFmtId="0" fontId="53" fillId="5" borderId="6" xfId="0" applyFont="1" applyFill="1" applyBorder="1" applyAlignment="1">
      <alignment horizontal="center"/>
    </xf>
    <xf numFmtId="0" fontId="56" fillId="3" borderId="0" xfId="2" applyFont="1" applyFill="1"/>
    <xf numFmtId="49" fontId="53" fillId="0" borderId="6" xfId="2" applyNumberFormat="1" applyFont="1" applyFill="1" applyBorder="1" applyAlignment="1">
      <alignment wrapText="1"/>
    </xf>
    <xf numFmtId="0" fontId="53" fillId="0" borderId="6" xfId="2" applyFont="1" applyFill="1" applyBorder="1" applyAlignment="1">
      <alignment wrapText="1"/>
    </xf>
    <xf numFmtId="2" fontId="53" fillId="0" borderId="6" xfId="2" applyNumberFormat="1" applyFont="1" applyFill="1" applyBorder="1" applyAlignment="1">
      <alignment horizontal="center" wrapText="1"/>
    </xf>
    <xf numFmtId="3" fontId="53" fillId="0" borderId="6" xfId="2" applyNumberFormat="1" applyFont="1" applyFill="1" applyBorder="1" applyAlignment="1">
      <alignment horizontal="center" wrapText="1"/>
    </xf>
    <xf numFmtId="0" fontId="53" fillId="5" borderId="6" xfId="2" applyFont="1" applyFill="1" applyBorder="1" applyAlignment="1">
      <alignment horizontal="center" wrapText="1"/>
    </xf>
    <xf numFmtId="1" fontId="53" fillId="0" borderId="6" xfId="2" applyNumberFormat="1" applyFont="1" applyFill="1" applyBorder="1" applyAlignment="1">
      <alignment horizontal="center" wrapText="1"/>
    </xf>
    <xf numFmtId="2" fontId="46" fillId="0" borderId="5" xfId="2" applyNumberFormat="1" applyFont="1" applyFill="1" applyBorder="1" applyAlignment="1">
      <alignment horizontal="center" vertical="center" wrapText="1"/>
    </xf>
    <xf numFmtId="0" fontId="46" fillId="0" borderId="6" xfId="2" applyFont="1" applyFill="1" applyBorder="1" applyAlignment="1">
      <alignment horizontal="center" wrapText="1"/>
    </xf>
    <xf numFmtId="0" fontId="46" fillId="0" borderId="6" xfId="0" applyFont="1" applyFill="1" applyBorder="1" applyAlignment="1">
      <alignment horizontal="center" wrapText="1"/>
    </xf>
    <xf numFmtId="1" fontId="46" fillId="0" borderId="6" xfId="2" applyNumberFormat="1" applyFont="1" applyFill="1" applyBorder="1" applyAlignment="1">
      <alignment horizontal="center" wrapText="1"/>
    </xf>
    <xf numFmtId="3" fontId="46" fillId="0" borderId="6" xfId="2" applyNumberFormat="1" applyFont="1" applyFill="1" applyBorder="1" applyAlignment="1">
      <alignment horizontal="center" wrapText="1"/>
    </xf>
    <xf numFmtId="49" fontId="46" fillId="0" borderId="6" xfId="1" applyNumberFormat="1" applyFont="1" applyFill="1" applyBorder="1" applyAlignment="1">
      <alignment horizontal="left" wrapText="1"/>
    </xf>
    <xf numFmtId="49" fontId="46" fillId="0" borderId="6" xfId="2" applyNumberFormat="1" applyFont="1" applyFill="1" applyBorder="1" applyAlignment="1">
      <alignment horizontal="left" wrapText="1"/>
    </xf>
    <xf numFmtId="0" fontId="46" fillId="0" borderId="6" xfId="1" applyFont="1" applyFill="1" applyBorder="1" applyAlignment="1">
      <alignment wrapText="1"/>
    </xf>
    <xf numFmtId="2" fontId="46" fillId="0" borderId="21" xfId="2" applyNumberFormat="1" applyFont="1" applyFill="1" applyBorder="1" applyAlignment="1">
      <alignment horizontal="center" wrapText="1"/>
    </xf>
    <xf numFmtId="3" fontId="46" fillId="4" borderId="16" xfId="0" applyNumberFormat="1" applyFont="1" applyFill="1" applyBorder="1" applyAlignment="1">
      <alignment horizontal="center"/>
    </xf>
    <xf numFmtId="0" fontId="46" fillId="12" borderId="6" xfId="2" applyFont="1" applyFill="1" applyBorder="1" applyAlignment="1">
      <alignment horizontal="center" wrapText="1"/>
    </xf>
    <xf numFmtId="2" fontId="46" fillId="0" borderId="6" xfId="2" applyNumberFormat="1" applyFont="1" applyFill="1" applyBorder="1" applyAlignment="1">
      <alignment horizontal="center" wrapText="1"/>
    </xf>
    <xf numFmtId="3" fontId="46" fillId="0" borderId="0" xfId="0" applyNumberFormat="1" applyFont="1" applyFill="1" applyAlignment="1">
      <alignment horizontal="center"/>
    </xf>
    <xf numFmtId="49" fontId="53" fillId="0" borderId="6" xfId="1" applyNumberFormat="1" applyFont="1" applyFill="1" applyBorder="1" applyAlignment="1">
      <alignment horizontal="left" wrapText="1"/>
    </xf>
    <xf numFmtId="0" fontId="53" fillId="0" borderId="6" xfId="1" applyFont="1" applyFill="1" applyBorder="1" applyAlignment="1">
      <alignment wrapText="1"/>
    </xf>
    <xf numFmtId="1" fontId="53" fillId="0" borderId="6" xfId="1" applyNumberFormat="1" applyFont="1" applyFill="1" applyBorder="1" applyAlignment="1">
      <alignment horizontal="center" wrapText="1"/>
    </xf>
    <xf numFmtId="49" fontId="53" fillId="0" borderId="0" xfId="2" applyNumberFormat="1" applyFont="1" applyFill="1" applyAlignment="1">
      <alignment horizontal="left" wrapText="1"/>
    </xf>
    <xf numFmtId="49" fontId="53" fillId="0" borderId="6" xfId="2" applyNumberFormat="1" applyFont="1" applyFill="1" applyBorder="1" applyAlignment="1">
      <alignment horizontal="left" wrapText="1"/>
    </xf>
    <xf numFmtId="49" fontId="46" fillId="0" borderId="0" xfId="0" applyNumberFormat="1" applyFont="1" applyFill="1" applyAlignment="1">
      <alignment horizontal="center"/>
    </xf>
    <xf numFmtId="49" fontId="53" fillId="0" borderId="6" xfId="0" applyNumberFormat="1" applyFont="1" applyFill="1" applyBorder="1"/>
    <xf numFmtId="3" fontId="46" fillId="12" borderId="6" xfId="0" applyNumberFormat="1" applyFont="1" applyFill="1" applyBorder="1" applyAlignment="1">
      <alignment horizontal="center"/>
    </xf>
    <xf numFmtId="0" fontId="56" fillId="0" borderId="0" xfId="0" applyFont="1" applyFill="1"/>
    <xf numFmtId="0" fontId="46" fillId="11" borderId="0" xfId="0" applyFont="1" applyFill="1"/>
    <xf numFmtId="0" fontId="46" fillId="0" borderId="5" xfId="0" applyFont="1" applyFill="1" applyBorder="1" applyAlignment="1">
      <alignment horizontal="center"/>
    </xf>
    <xf numFmtId="0" fontId="53" fillId="0" borderId="5" xfId="0" applyFont="1" applyFill="1" applyBorder="1" applyAlignment="1">
      <alignment horizontal="left"/>
    </xf>
    <xf numFmtId="49" fontId="53" fillId="0" borderId="5" xfId="0" applyNumberFormat="1" applyFont="1" applyFill="1" applyBorder="1" applyAlignment="1">
      <alignment horizontal="left"/>
    </xf>
    <xf numFmtId="0" fontId="53" fillId="0" borderId="5" xfId="2" applyFont="1" applyFill="1" applyBorder="1" applyAlignment="1">
      <alignment wrapText="1"/>
    </xf>
    <xf numFmtId="0" fontId="53" fillId="0" borderId="5" xfId="0" applyFont="1" applyFill="1" applyBorder="1"/>
    <xf numFmtId="49" fontId="53" fillId="0" borderId="5" xfId="0" applyNumberFormat="1" applyFont="1" applyFill="1" applyBorder="1" applyAlignment="1">
      <alignment horizontal="center"/>
    </xf>
    <xf numFmtId="0" fontId="53" fillId="0" borderId="5" xfId="0" applyFont="1" applyFill="1" applyBorder="1" applyAlignment="1">
      <alignment horizontal="center"/>
    </xf>
    <xf numFmtId="0" fontId="53" fillId="0" borderId="5" xfId="0" applyFont="1" applyFill="1" applyBorder="1" applyAlignment="1">
      <alignment horizontal="center" wrapText="1"/>
    </xf>
    <xf numFmtId="1" fontId="53" fillId="0" borderId="5" xfId="2" applyNumberFormat="1" applyFont="1" applyFill="1" applyBorder="1" applyAlignment="1">
      <alignment horizontal="center" wrapText="1"/>
    </xf>
    <xf numFmtId="0" fontId="53" fillId="0" borderId="5" xfId="2" applyFont="1" applyFill="1" applyBorder="1" applyAlignment="1">
      <alignment horizontal="center" wrapText="1"/>
    </xf>
    <xf numFmtId="3" fontId="53" fillId="0" borderId="5" xfId="0" applyNumberFormat="1" applyFont="1" applyFill="1" applyBorder="1" applyAlignment="1">
      <alignment horizontal="center"/>
    </xf>
    <xf numFmtId="3" fontId="53" fillId="0" borderId="5" xfId="2" applyNumberFormat="1" applyFont="1" applyFill="1" applyBorder="1" applyAlignment="1">
      <alignment horizontal="center" wrapText="1"/>
    </xf>
    <xf numFmtId="0" fontId="53" fillId="4" borderId="5" xfId="2" applyFont="1" applyFill="1" applyBorder="1" applyAlignment="1">
      <alignment horizontal="center" wrapText="1"/>
    </xf>
    <xf numFmtId="0" fontId="53" fillId="4" borderId="5" xfId="0" applyFont="1" applyFill="1" applyBorder="1" applyAlignment="1">
      <alignment horizontal="center"/>
    </xf>
    <xf numFmtId="3" fontId="53" fillId="4" borderId="5" xfId="0" applyNumberFormat="1" applyFont="1" applyFill="1" applyBorder="1" applyAlignment="1">
      <alignment horizontal="center"/>
    </xf>
    <xf numFmtId="0" fontId="53" fillId="12" borderId="5" xfId="2" applyFont="1" applyFill="1" applyBorder="1" applyAlignment="1">
      <alignment horizontal="center" wrapText="1"/>
    </xf>
    <xf numFmtId="0" fontId="53" fillId="12" borderId="5" xfId="0" applyFont="1" applyFill="1" applyBorder="1" applyAlignment="1">
      <alignment horizontal="center"/>
    </xf>
    <xf numFmtId="0" fontId="53" fillId="13" borderId="5" xfId="2" applyFont="1" applyFill="1" applyBorder="1" applyAlignment="1">
      <alignment horizontal="center" wrapText="1"/>
    </xf>
    <xf numFmtId="0" fontId="53" fillId="13" borderId="5" xfId="0" applyFont="1" applyFill="1" applyBorder="1" applyAlignment="1">
      <alignment horizontal="center"/>
    </xf>
    <xf numFmtId="0" fontId="53" fillId="5" borderId="5" xfId="2" applyFont="1" applyFill="1" applyBorder="1" applyAlignment="1">
      <alignment horizontal="center" wrapText="1"/>
    </xf>
    <xf numFmtId="0" fontId="54" fillId="2" borderId="2" xfId="0" applyFont="1" applyFill="1" applyBorder="1" applyAlignment="1">
      <alignment horizontal="center"/>
    </xf>
    <xf numFmtId="49" fontId="53" fillId="0" borderId="6" xfId="1" applyNumberFormat="1" applyFont="1" applyFill="1" applyBorder="1" applyAlignment="1">
      <alignment wrapText="1"/>
    </xf>
    <xf numFmtId="49" fontId="53" fillId="0" borderId="0" xfId="1" applyNumberFormat="1" applyFont="1" applyFill="1" applyAlignment="1">
      <alignment wrapText="1"/>
    </xf>
    <xf numFmtId="0" fontId="53" fillId="0" borderId="0" xfId="1" applyFont="1" applyFill="1" applyAlignment="1">
      <alignment wrapText="1"/>
    </xf>
    <xf numFmtId="2" fontId="53" fillId="0" borderId="0" xfId="2" applyNumberFormat="1" applyFont="1" applyFill="1" applyAlignment="1">
      <alignment horizontal="center" wrapText="1"/>
    </xf>
    <xf numFmtId="0" fontId="53" fillId="0" borderId="0" xfId="0" applyFont="1" applyFill="1" applyAlignment="1">
      <alignment horizontal="center" wrapText="1"/>
    </xf>
    <xf numFmtId="49" fontId="53" fillId="0" borderId="6" xfId="2" applyNumberFormat="1" applyFont="1" applyFill="1" applyBorder="1" applyAlignment="1">
      <alignment horizontal="center" wrapText="1"/>
    </xf>
    <xf numFmtId="0" fontId="53" fillId="0" borderId="0" xfId="0" applyFont="1" applyFill="1" applyAlignment="1">
      <alignment wrapText="1"/>
    </xf>
    <xf numFmtId="49" fontId="53" fillId="0" borderId="0" xfId="2" applyNumberFormat="1" applyFont="1" applyFill="1" applyAlignment="1">
      <alignment horizontal="center" wrapText="1"/>
    </xf>
    <xf numFmtId="0" fontId="46" fillId="0" borderId="6" xfId="0" applyFont="1" applyFill="1" applyBorder="1" applyAlignment="1">
      <alignment wrapText="1"/>
    </xf>
    <xf numFmtId="1" fontId="46" fillId="0" borderId="6" xfId="2" applyNumberFormat="1" applyFont="1" applyFill="1" applyBorder="1" applyAlignment="1" applyProtection="1">
      <alignment horizontal="center" wrapText="1"/>
      <protection locked="0"/>
    </xf>
    <xf numFmtId="49" fontId="53" fillId="0" borderId="0" xfId="2" applyNumberFormat="1" applyFont="1" applyFill="1" applyAlignment="1">
      <alignment horizontal="left"/>
    </xf>
    <xf numFmtId="0" fontId="53" fillId="0" borderId="0" xfId="0" applyFont="1" applyAlignment="1">
      <alignment horizontal="center" vertical="top"/>
    </xf>
    <xf numFmtId="3" fontId="53" fillId="3" borderId="0" xfId="0" applyNumberFormat="1" applyFont="1" applyFill="1" applyAlignment="1">
      <alignment horizontal="center" vertical="top"/>
    </xf>
    <xf numFmtId="0" fontId="46" fillId="3" borderId="0" xfId="0" applyFont="1" applyFill="1" applyAlignment="1">
      <alignment vertical="top"/>
    </xf>
    <xf numFmtId="0" fontId="46" fillId="11" borderId="0" xfId="0" applyFont="1" applyFill="1" applyAlignment="1">
      <alignment vertical="top"/>
    </xf>
    <xf numFmtId="49" fontId="53" fillId="0" borderId="6" xfId="2" applyNumberFormat="1" applyFont="1" applyFill="1" applyBorder="1" applyAlignment="1">
      <alignment horizontal="center"/>
    </xf>
    <xf numFmtId="3" fontId="53" fillId="4" borderId="6" xfId="2" applyNumberFormat="1" applyFont="1" applyFill="1" applyBorder="1" applyAlignment="1">
      <alignment horizontal="center" wrapText="1"/>
    </xf>
    <xf numFmtId="3" fontId="53" fillId="0" borderId="0" xfId="0" applyNumberFormat="1" applyFont="1" applyFill="1" applyAlignment="1">
      <alignment horizontal="center" vertical="top"/>
    </xf>
    <xf numFmtId="0" fontId="46" fillId="0" borderId="0" xfId="0" applyFont="1" applyFill="1" applyAlignment="1">
      <alignment vertical="top"/>
    </xf>
    <xf numFmtId="0" fontId="46" fillId="15" borderId="0" xfId="0" applyFont="1" applyFill="1" applyAlignment="1">
      <alignment vertical="top"/>
    </xf>
    <xf numFmtId="0" fontId="60" fillId="3" borderId="0" xfId="2" applyFont="1" applyFill="1" applyAlignment="1">
      <alignment vertical="top"/>
    </xf>
    <xf numFmtId="3" fontId="53" fillId="12" borderId="6" xfId="2" applyNumberFormat="1" applyFont="1" applyFill="1" applyBorder="1" applyAlignment="1">
      <alignment horizontal="center" wrapText="1"/>
    </xf>
    <xf numFmtId="2" fontId="53" fillId="0" borderId="21" xfId="2" applyNumberFormat="1" applyFont="1" applyFill="1" applyBorder="1" applyAlignment="1">
      <alignment horizontal="center" wrapText="1"/>
    </xf>
    <xf numFmtId="3" fontId="53" fillId="4" borderId="16" xfId="0" applyNumberFormat="1" applyFont="1" applyFill="1" applyBorder="1" applyAlignment="1">
      <alignment horizontal="center"/>
    </xf>
    <xf numFmtId="49" fontId="53" fillId="0" borderId="5" xfId="2" applyNumberFormat="1" applyFont="1" applyFill="1" applyBorder="1" applyAlignment="1">
      <alignment horizontal="left" wrapText="1"/>
    </xf>
    <xf numFmtId="0" fontId="53" fillId="0" borderId="16" xfId="1" applyFont="1" applyFill="1" applyBorder="1" applyAlignment="1">
      <alignment wrapText="1"/>
    </xf>
    <xf numFmtId="0" fontId="46" fillId="0" borderId="16" xfId="1" applyFont="1" applyFill="1" applyBorder="1" applyAlignment="1">
      <alignment wrapText="1"/>
    </xf>
    <xf numFmtId="0" fontId="53" fillId="0" borderId="0" xfId="3" applyFont="1" applyAlignment="1">
      <alignment horizontal="left" wrapText="1"/>
    </xf>
    <xf numFmtId="0" fontId="53" fillId="0" borderId="0" xfId="1" applyFont="1" applyAlignment="1">
      <alignment wrapText="1"/>
    </xf>
    <xf numFmtId="1" fontId="53" fillId="0" borderId="0" xfId="0" applyNumberFormat="1" applyFont="1" applyAlignment="1">
      <alignment horizontal="center"/>
    </xf>
    <xf numFmtId="0" fontId="54" fillId="0" borderId="0" xfId="3" applyFont="1" applyAlignment="1">
      <alignment horizontal="left" wrapText="1"/>
    </xf>
    <xf numFmtId="0" fontId="46" fillId="0" borderId="0" xfId="0" applyFont="1" applyAlignment="1">
      <alignment horizontal="right"/>
    </xf>
    <xf numFmtId="0" fontId="53" fillId="0" borderId="0" xfId="3" applyFont="1" applyAlignment="1">
      <alignment horizontal="right" wrapText="1"/>
    </xf>
    <xf numFmtId="0" fontId="53" fillId="0" borderId="38" xfId="3" applyFont="1" applyBorder="1" applyAlignment="1">
      <alignment horizontal="right" wrapText="1"/>
    </xf>
    <xf numFmtId="0" fontId="46" fillId="0" borderId="24" xfId="0" applyFont="1" applyBorder="1" applyAlignment="1">
      <alignment horizontal="right"/>
    </xf>
    <xf numFmtId="0" fontId="46" fillId="0" borderId="44" xfId="0" applyFont="1" applyBorder="1" applyAlignment="1">
      <alignment horizontal="right"/>
    </xf>
    <xf numFmtId="49" fontId="46" fillId="0" borderId="44" xfId="0" applyNumberFormat="1" applyFont="1" applyBorder="1" applyAlignment="1">
      <alignment horizontal="right"/>
    </xf>
    <xf numFmtId="0" fontId="59" fillId="0" borderId="22" xfId="3" applyFont="1" applyBorder="1" applyAlignment="1">
      <alignment horizontal="center" wrapText="1"/>
    </xf>
    <xf numFmtId="0" fontId="59" fillId="0" borderId="11" xfId="3" applyFont="1" applyBorder="1" applyAlignment="1">
      <alignment horizontal="center" wrapText="1"/>
    </xf>
    <xf numFmtId="0" fontId="59" fillId="0" borderId="12" xfId="3" applyFont="1" applyBorder="1" applyAlignment="1">
      <alignment horizontal="center" wrapText="1"/>
    </xf>
    <xf numFmtId="0" fontId="59" fillId="0" borderId="35" xfId="0" applyFont="1" applyBorder="1" applyAlignment="1">
      <alignment horizontal="center"/>
    </xf>
    <xf numFmtId="0" fontId="53" fillId="0" borderId="24" xfId="0" applyFont="1" applyBorder="1" applyAlignment="1">
      <alignment horizontal="center"/>
    </xf>
    <xf numFmtId="0" fontId="53" fillId="0" borderId="35" xfId="0" applyFont="1" applyBorder="1" applyAlignment="1">
      <alignment horizontal="center"/>
    </xf>
    <xf numFmtId="0" fontId="53" fillId="0" borderId="12" xfId="0" applyFont="1" applyBorder="1" applyAlignment="1">
      <alignment horizontal="center"/>
    </xf>
    <xf numFmtId="0" fontId="59" fillId="0" borderId="11" xfId="0" applyFont="1" applyBorder="1" applyAlignment="1">
      <alignment horizontal="center"/>
    </xf>
    <xf numFmtId="0" fontId="59" fillId="0" borderId="13" xfId="0" applyFont="1" applyBorder="1" applyAlignment="1">
      <alignment horizontal="center"/>
    </xf>
    <xf numFmtId="0" fontId="59" fillId="4" borderId="11" xfId="0" applyFont="1" applyFill="1" applyBorder="1" applyAlignment="1">
      <alignment horizontal="center"/>
    </xf>
    <xf numFmtId="0" fontId="59" fillId="12" borderId="11" xfId="0" applyFont="1" applyFill="1" applyBorder="1" applyAlignment="1">
      <alignment horizontal="center"/>
    </xf>
    <xf numFmtId="0" fontId="59" fillId="12" borderId="13" xfId="0" applyFont="1" applyFill="1" applyBorder="1" applyAlignment="1">
      <alignment horizontal="center"/>
    </xf>
    <xf numFmtId="0" fontId="59" fillId="13" borderId="10" xfId="0" applyFont="1" applyFill="1" applyBorder="1" applyAlignment="1">
      <alignment horizontal="center"/>
    </xf>
    <xf numFmtId="0" fontId="59" fillId="13" borderId="11" xfId="0" applyFont="1" applyFill="1" applyBorder="1" applyAlignment="1">
      <alignment horizontal="center"/>
    </xf>
    <xf numFmtId="0" fontId="54" fillId="0" borderId="0" xfId="0" applyFont="1" applyAlignment="1">
      <alignment horizontal="left"/>
    </xf>
    <xf numFmtId="0" fontId="53" fillId="0" borderId="0" xfId="0" applyFont="1" applyAlignment="1">
      <alignment horizontal="right"/>
    </xf>
    <xf numFmtId="0" fontId="53" fillId="0" borderId="1" xfId="0" applyFont="1" applyBorder="1" applyAlignment="1">
      <alignment horizontal="right"/>
    </xf>
    <xf numFmtId="0" fontId="46" fillId="0" borderId="2" xfId="0" applyFont="1" applyBorder="1" applyAlignment="1">
      <alignment horizontal="center"/>
    </xf>
    <xf numFmtId="49" fontId="46" fillId="0" borderId="2" xfId="0" applyNumberFormat="1" applyFont="1" applyBorder="1" applyAlignment="1">
      <alignment horizontal="center"/>
    </xf>
    <xf numFmtId="0" fontId="53" fillId="6" borderId="1" xfId="0" applyFont="1" applyFill="1" applyBorder="1" applyAlignment="1">
      <alignment horizontal="center"/>
    </xf>
    <xf numFmtId="49" fontId="53" fillId="6" borderId="1" xfId="0" applyNumberFormat="1" applyFont="1" applyFill="1" applyBorder="1" applyAlignment="1">
      <alignment horizontal="center"/>
    </xf>
    <xf numFmtId="1" fontId="53" fillId="8" borderId="1" xfId="4" applyNumberFormat="1" applyFont="1" applyBorder="1" applyAlignment="1">
      <alignment horizontal="center"/>
    </xf>
    <xf numFmtId="1" fontId="46" fillId="9" borderId="2" xfId="0" applyNumberFormat="1" applyFont="1" applyFill="1" applyBorder="1" applyAlignment="1">
      <alignment horizontal="center"/>
    </xf>
    <xf numFmtId="1" fontId="46" fillId="10" borderId="2" xfId="0" applyNumberFormat="1" applyFont="1" applyFill="1" applyBorder="1" applyAlignment="1">
      <alignment horizontal="center"/>
    </xf>
    <xf numFmtId="1" fontId="46" fillId="10" borderId="1" xfId="0" applyNumberFormat="1" applyFont="1" applyFill="1" applyBorder="1" applyAlignment="1">
      <alignment horizontal="center"/>
    </xf>
    <xf numFmtId="1" fontId="53" fillId="6" borderId="1" xfId="0" applyNumberFormat="1" applyFont="1" applyFill="1" applyBorder="1" applyAlignment="1">
      <alignment horizontal="center"/>
    </xf>
    <xf numFmtId="3" fontId="53" fillId="6" borderId="1" xfId="0" applyNumberFormat="1" applyFont="1" applyFill="1" applyBorder="1" applyAlignment="1">
      <alignment horizontal="center"/>
    </xf>
    <xf numFmtId="3" fontId="53" fillId="4" borderId="1" xfId="0" applyNumberFormat="1" applyFont="1" applyFill="1" applyBorder="1" applyAlignment="1">
      <alignment horizontal="center"/>
    </xf>
    <xf numFmtId="3" fontId="53" fillId="12" borderId="1" xfId="0" applyNumberFormat="1" applyFont="1" applyFill="1" applyBorder="1" applyAlignment="1">
      <alignment horizontal="center"/>
    </xf>
    <xf numFmtId="3" fontId="53" fillId="13" borderId="1" xfId="0" applyNumberFormat="1" applyFont="1" applyFill="1" applyBorder="1" applyAlignment="1">
      <alignment horizontal="center"/>
    </xf>
    <xf numFmtId="3" fontId="53" fillId="13" borderId="24" xfId="0" applyNumberFormat="1" applyFont="1" applyFill="1" applyBorder="1" applyAlignment="1">
      <alignment horizontal="center"/>
    </xf>
    <xf numFmtId="49" fontId="3" fillId="11" borderId="6" xfId="0" applyNumberFormat="1" applyFont="1" applyFill="1" applyBorder="1" applyAlignment="1">
      <alignment horizontal="left"/>
    </xf>
    <xf numFmtId="0" fontId="3" fillId="11" borderId="6" xfId="0" applyFont="1" applyFill="1" applyBorder="1"/>
    <xf numFmtId="2" fontId="46" fillId="11" borderId="6" xfId="2" applyNumberFormat="1" applyFont="1" applyFill="1" applyBorder="1" applyAlignment="1">
      <alignment horizontal="center" wrapText="1"/>
    </xf>
    <xf numFmtId="0" fontId="46" fillId="11" borderId="6" xfId="0" applyFont="1" applyFill="1" applyBorder="1" applyAlignment="1">
      <alignment horizontal="center" wrapText="1"/>
    </xf>
    <xf numFmtId="166" fontId="46" fillId="11" borderId="6" xfId="2" applyNumberFormat="1" applyFont="1" applyFill="1" applyBorder="1" applyAlignment="1">
      <alignment horizontal="center" wrapText="1"/>
    </xf>
    <xf numFmtId="49" fontId="34" fillId="11" borderId="6" xfId="0" applyNumberFormat="1" applyFont="1" applyFill="1" applyBorder="1" applyAlignment="1">
      <alignment horizontal="center"/>
    </xf>
    <xf numFmtId="0" fontId="3" fillId="11" borderId="6" xfId="0" applyFont="1" applyFill="1" applyBorder="1" applyAlignment="1">
      <alignment horizontal="center"/>
    </xf>
    <xf numFmtId="0" fontId="3" fillId="11" borderId="6" xfId="0" applyFont="1" applyFill="1" applyBorder="1" applyAlignment="1">
      <alignment horizontal="center" wrapText="1"/>
    </xf>
    <xf numFmtId="166" fontId="46" fillId="11" borderId="6" xfId="0" applyNumberFormat="1" applyFont="1" applyFill="1" applyBorder="1" applyAlignment="1">
      <alignment horizontal="center" wrapText="1"/>
    </xf>
    <xf numFmtId="49" fontId="3" fillId="11" borderId="6" xfId="0" applyNumberFormat="1" applyFont="1" applyFill="1" applyBorder="1" applyAlignment="1">
      <alignment horizontal="center"/>
    </xf>
    <xf numFmtId="0" fontId="1" fillId="11" borderId="6" xfId="0" applyFont="1" applyFill="1" applyBorder="1" applyAlignment="1">
      <alignment horizontal="left"/>
    </xf>
    <xf numFmtId="0" fontId="1" fillId="11" borderId="6" xfId="0" applyFont="1" applyFill="1" applyBorder="1"/>
    <xf numFmtId="0" fontId="3" fillId="11" borderId="0" xfId="0" applyFont="1" applyFill="1" applyAlignment="1">
      <alignment horizontal="center"/>
    </xf>
    <xf numFmtId="0" fontId="46" fillId="11" borderId="6" xfId="0" applyFont="1" applyFill="1" applyBorder="1" applyAlignment="1">
      <alignment horizontal="center"/>
    </xf>
    <xf numFmtId="14" fontId="46" fillId="11" borderId="6" xfId="0" applyNumberFormat="1" applyFont="1" applyFill="1" applyBorder="1" applyAlignment="1">
      <alignment horizontal="center"/>
    </xf>
    <xf numFmtId="0" fontId="1" fillId="11" borderId="6" xfId="0" applyFont="1" applyFill="1" applyBorder="1" applyAlignment="1">
      <alignment horizontal="center"/>
    </xf>
    <xf numFmtId="0" fontId="3" fillId="11" borderId="6" xfId="1" applyFont="1" applyFill="1" applyBorder="1" applyAlignment="1">
      <alignment horizontal="left" wrapText="1"/>
    </xf>
    <xf numFmtId="0" fontId="3" fillId="11" borderId="6" xfId="2" applyFont="1" applyFill="1" applyBorder="1" applyAlignment="1">
      <alignment wrapText="1"/>
    </xf>
    <xf numFmtId="0" fontId="46" fillId="16" borderId="6" xfId="0" applyFont="1" applyFill="1" applyBorder="1" applyAlignment="1">
      <alignment horizontal="center" wrapText="1"/>
    </xf>
    <xf numFmtId="166" fontId="46" fillId="16" borderId="6" xfId="2" applyNumberFormat="1" applyFont="1" applyFill="1" applyBorder="1" applyAlignment="1">
      <alignment horizontal="center" wrapText="1"/>
    </xf>
    <xf numFmtId="0" fontId="3" fillId="11" borderId="6" xfId="2" applyFont="1" applyFill="1" applyBorder="1" applyAlignment="1">
      <alignment horizontal="center" wrapText="1"/>
    </xf>
    <xf numFmtId="49" fontId="3" fillId="11" borderId="6" xfId="2" applyNumberFormat="1" applyFont="1" applyFill="1" applyBorder="1" applyAlignment="1">
      <alignment wrapText="1"/>
    </xf>
    <xf numFmtId="0" fontId="4" fillId="11" borderId="6" xfId="0" applyFont="1" applyFill="1" applyBorder="1" applyAlignment="1">
      <alignment horizontal="center" wrapText="1"/>
    </xf>
    <xf numFmtId="166" fontId="4" fillId="11" borderId="6" xfId="2" applyNumberFormat="1" applyFont="1" applyFill="1" applyBorder="1" applyAlignment="1">
      <alignment horizontal="center" wrapText="1"/>
    </xf>
    <xf numFmtId="0" fontId="1" fillId="11" borderId="5" xfId="0" applyFont="1" applyFill="1" applyBorder="1" applyAlignment="1">
      <alignment horizontal="center"/>
    </xf>
    <xf numFmtId="49" fontId="3" fillId="11" borderId="6" xfId="0" applyNumberFormat="1" applyFont="1" applyFill="1" applyBorder="1"/>
    <xf numFmtId="166" fontId="46" fillId="11" borderId="6" xfId="0" applyNumberFormat="1" applyFont="1" applyFill="1" applyBorder="1" applyAlignment="1">
      <alignment horizontal="center"/>
    </xf>
    <xf numFmtId="0" fontId="3" fillId="11" borderId="6" xfId="0" applyFont="1" applyFill="1" applyBorder="1" applyAlignment="1">
      <alignment horizontal="left"/>
    </xf>
    <xf numFmtId="166" fontId="3" fillId="11" borderId="6" xfId="2" applyNumberFormat="1" applyFont="1" applyFill="1" applyBorder="1" applyAlignment="1">
      <alignment horizontal="center" wrapText="1"/>
    </xf>
    <xf numFmtId="14" fontId="3" fillId="11" borderId="6" xfId="0" applyNumberFormat="1" applyFont="1" applyFill="1" applyBorder="1" applyAlignment="1">
      <alignment horizontal="center"/>
    </xf>
    <xf numFmtId="49" fontId="3" fillId="11" borderId="6" xfId="1" applyNumberFormat="1" applyFont="1" applyFill="1" applyBorder="1" applyAlignment="1">
      <alignment wrapText="1"/>
    </xf>
    <xf numFmtId="49" fontId="3" fillId="11" borderId="6" xfId="2" applyNumberFormat="1" applyFont="1" applyFill="1" applyBorder="1" applyAlignment="1">
      <alignment horizontal="left" wrapText="1"/>
    </xf>
    <xf numFmtId="0" fontId="70" fillId="11" borderId="6" xfId="2" applyFont="1" applyFill="1" applyBorder="1" applyAlignment="1">
      <alignment wrapText="1"/>
    </xf>
    <xf numFmtId="0" fontId="37" fillId="11" borderId="6" xfId="0" applyFont="1" applyFill="1" applyBorder="1" applyAlignment="1">
      <alignment horizontal="center"/>
    </xf>
    <xf numFmtId="14" fontId="46" fillId="11" borderId="6" xfId="2" applyNumberFormat="1" applyFont="1" applyFill="1" applyBorder="1" applyAlignment="1">
      <alignment horizontal="center" wrapText="1"/>
    </xf>
    <xf numFmtId="49" fontId="37" fillId="11" borderId="6" xfId="1" applyNumberFormat="1" applyFont="1" applyFill="1" applyBorder="1" applyAlignment="1">
      <alignment horizontal="left" wrapText="1"/>
    </xf>
    <xf numFmtId="49" fontId="37" fillId="11" borderId="5" xfId="2" applyNumberFormat="1" applyFont="1" applyFill="1" applyBorder="1" applyAlignment="1">
      <alignment horizontal="left" wrapText="1"/>
    </xf>
    <xf numFmtId="0" fontId="83" fillId="11" borderId="6" xfId="1" applyFont="1" applyFill="1" applyBorder="1" applyAlignment="1">
      <alignment horizontal="left" wrapText="1"/>
    </xf>
    <xf numFmtId="0" fontId="37" fillId="11" borderId="6" xfId="2" applyFont="1" applyFill="1" applyBorder="1" applyAlignment="1">
      <alignment horizontal="left" wrapText="1"/>
    </xf>
    <xf numFmtId="2" fontId="37" fillId="11" borderId="21" xfId="2" applyNumberFormat="1" applyFont="1" applyFill="1" applyBorder="1" applyAlignment="1">
      <alignment horizontal="center" wrapText="1"/>
    </xf>
    <xf numFmtId="49" fontId="84" fillId="11" borderId="6" xfId="0" applyNumberFormat="1" applyFont="1" applyFill="1" applyBorder="1" applyAlignment="1">
      <alignment horizontal="center"/>
    </xf>
    <xf numFmtId="0" fontId="37" fillId="11" borderId="16" xfId="0" applyFont="1" applyFill="1" applyBorder="1" applyAlignment="1">
      <alignment horizontal="center"/>
    </xf>
  </cellXfs>
  <cellStyles count="7">
    <cellStyle name="Calculation" xfId="4" builtinId="22"/>
    <cellStyle name="Hyperlink" xfId="6" builtinId="8"/>
    <cellStyle name="Normal" xfId="0" builtinId="0"/>
    <cellStyle name="Normal_completions" xfId="3" xr:uid="{00000000-0005-0000-0000-000003000000}"/>
    <cellStyle name="Normal_Constrained" xfId="1" xr:uid="{00000000-0005-0000-0000-000004000000}"/>
    <cellStyle name="Normal_Sheet1" xfId="2" xr:uid="{00000000-0005-0000-0000-000005000000}"/>
    <cellStyle name="Percent" xfId="5" builtinId="5"/>
  </cellStyles>
  <dxfs count="10">
    <dxf>
      <font>
        <color auto="1"/>
      </font>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9E3F4"/>
      <color rgb="FFFFCCFF"/>
      <color rgb="FFFFCCCC"/>
      <color rgb="FFFF3300"/>
      <color rgb="FFFF7C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2:AF26"/>
  <sheetViews>
    <sheetView showGridLines="0" workbookViewId="0">
      <selection activeCell="E24" sqref="E24"/>
    </sheetView>
  </sheetViews>
  <sheetFormatPr defaultRowHeight="15" x14ac:dyDescent="0.25"/>
  <cols>
    <col min="1" max="1" width="3.85546875" customWidth="1"/>
    <col min="2" max="2" width="18.5703125" customWidth="1"/>
    <col min="3" max="3" width="10.5703125" customWidth="1"/>
    <col min="4" max="4" width="1" customWidth="1"/>
    <col min="6" max="6" width="11.7109375" customWidth="1"/>
    <col min="7" max="7" width="12.140625" customWidth="1"/>
    <col min="8" max="8" width="11" customWidth="1"/>
    <col min="9" max="9" width="1" customWidth="1"/>
    <col min="10" max="10" width="12.140625" customWidth="1"/>
    <col min="11" max="11" width="11.140625" customWidth="1"/>
    <col min="12" max="12" width="11.28515625" customWidth="1"/>
    <col min="13" max="13" width="11.140625" customWidth="1"/>
    <col min="14" max="14" width="10.85546875" customWidth="1"/>
    <col min="15" max="16" width="10.5703125" customWidth="1"/>
    <col min="17" max="17" width="10.42578125" customWidth="1"/>
  </cols>
  <sheetData>
    <row r="2" spans="2:32" ht="15.75" customHeight="1" x14ac:dyDescent="0.25">
      <c r="B2" s="45" t="s">
        <v>0</v>
      </c>
    </row>
    <row r="3" spans="2:32" ht="21" x14ac:dyDescent="0.35">
      <c r="B3" s="29" t="s">
        <v>1</v>
      </c>
      <c r="C3" s="33" t="s">
        <v>1453</v>
      </c>
      <c r="D3" s="33"/>
      <c r="E3" s="28"/>
      <c r="F3" s="28"/>
      <c r="G3" s="28"/>
      <c r="H3" s="28"/>
      <c r="I3" s="28"/>
      <c r="J3" s="34"/>
      <c r="K3" s="34"/>
      <c r="L3" s="34"/>
      <c r="M3" s="34"/>
      <c r="N3" s="34"/>
      <c r="O3" s="28"/>
      <c r="P3" s="28"/>
      <c r="Q3" s="34"/>
      <c r="R3" s="31"/>
      <c r="S3" s="31"/>
      <c r="T3" s="31"/>
      <c r="U3" s="31"/>
      <c r="V3" s="31"/>
      <c r="W3" s="32"/>
      <c r="X3" s="31"/>
      <c r="Y3" s="31"/>
      <c r="Z3" s="31"/>
      <c r="AA3" s="31"/>
      <c r="AB3" s="31"/>
      <c r="AC3" s="31"/>
      <c r="AD3" s="31"/>
      <c r="AE3" s="31"/>
      <c r="AF3" s="31"/>
    </row>
    <row r="4" spans="2:32" s="9" customFormat="1" ht="15.75" customHeight="1" thickBot="1" x14ac:dyDescent="0.25">
      <c r="B4" s="8"/>
      <c r="C4" s="8"/>
      <c r="D4" s="8"/>
      <c r="E4" s="13"/>
      <c r="F4" s="14"/>
      <c r="G4" s="15"/>
      <c r="H4" s="16"/>
      <c r="I4" s="16"/>
      <c r="J4" s="17"/>
      <c r="K4" s="17"/>
      <c r="L4" s="17"/>
      <c r="M4" s="18"/>
      <c r="N4" s="17"/>
      <c r="O4" s="17"/>
      <c r="P4" s="17"/>
      <c r="Q4" s="17"/>
      <c r="R4" s="17"/>
      <c r="S4" s="17"/>
    </row>
    <row r="5" spans="2:32" ht="16.5" thickBot="1" x14ac:dyDescent="0.35">
      <c r="B5" s="73" t="s">
        <v>2</v>
      </c>
      <c r="C5" s="71"/>
      <c r="D5" s="80"/>
      <c r="E5" s="59"/>
      <c r="F5" s="72" t="s">
        <v>3</v>
      </c>
      <c r="G5" s="46"/>
      <c r="H5" s="47"/>
      <c r="I5" s="41"/>
      <c r="J5" s="1061" t="s">
        <v>4</v>
      </c>
      <c r="K5" s="1061"/>
      <c r="L5" s="1061"/>
      <c r="M5" s="1061"/>
      <c r="N5" s="1061"/>
      <c r="O5" s="1061"/>
      <c r="P5" s="1061"/>
      <c r="Q5" s="1062"/>
      <c r="R5" s="343"/>
      <c r="S5" s="342"/>
      <c r="T5" s="343"/>
    </row>
    <row r="6" spans="2:32" ht="15.75" thickBot="1" x14ac:dyDescent="0.3">
      <c r="B6" s="74"/>
      <c r="C6" s="101"/>
      <c r="D6" s="75"/>
      <c r="E6" s="86" t="s">
        <v>5</v>
      </c>
      <c r="F6" s="55" t="s">
        <v>5</v>
      </c>
      <c r="G6" s="50" t="s">
        <v>6</v>
      </c>
      <c r="H6" s="51" t="s">
        <v>5</v>
      </c>
      <c r="I6" s="41"/>
      <c r="R6" s="99"/>
      <c r="T6" s="99"/>
    </row>
    <row r="7" spans="2:32" ht="16.5" thickBot="1" x14ac:dyDescent="0.35">
      <c r="B7" s="76" t="s">
        <v>7</v>
      </c>
      <c r="C7" s="28"/>
      <c r="D7" s="77"/>
      <c r="E7" s="87" t="s">
        <v>8</v>
      </c>
      <c r="F7" s="48" t="s">
        <v>9</v>
      </c>
      <c r="G7" s="49" t="s">
        <v>10</v>
      </c>
      <c r="H7" s="52" t="s">
        <v>11</v>
      </c>
      <c r="I7" s="41"/>
      <c r="J7" s="1059" t="s">
        <v>12</v>
      </c>
      <c r="K7" s="1060"/>
      <c r="L7" s="1060"/>
      <c r="M7" s="1060"/>
      <c r="N7" s="1060"/>
      <c r="O7" s="1060"/>
      <c r="P7" s="1060"/>
      <c r="Q7" s="1060"/>
      <c r="R7" s="344"/>
      <c r="S7" s="344"/>
      <c r="T7" s="344"/>
      <c r="U7" s="361"/>
    </row>
    <row r="8" spans="2:32" ht="15.75" thickBot="1" x14ac:dyDescent="0.3">
      <c r="B8" s="102"/>
      <c r="C8" s="103"/>
      <c r="D8" s="104"/>
      <c r="E8" s="61" t="s">
        <v>13</v>
      </c>
      <c r="F8" s="79" t="s">
        <v>14</v>
      </c>
      <c r="G8" s="53" t="s">
        <v>15</v>
      </c>
      <c r="H8" s="54" t="s">
        <v>16</v>
      </c>
      <c r="I8" s="41"/>
      <c r="J8" s="1007" t="s">
        <v>17</v>
      </c>
      <c r="K8" s="1007" t="s">
        <v>18</v>
      </c>
      <c r="L8" s="1007" t="s">
        <v>19</v>
      </c>
      <c r="M8" s="1008" t="s">
        <v>20</v>
      </c>
      <c r="N8" s="1008" t="s">
        <v>21</v>
      </c>
      <c r="O8" s="1003" t="s">
        <v>22</v>
      </c>
      <c r="P8" s="1004" t="s">
        <v>23</v>
      </c>
      <c r="Q8" s="1005" t="s">
        <v>24</v>
      </c>
      <c r="R8" s="1009" t="s">
        <v>25</v>
      </c>
      <c r="S8" s="1006" t="s">
        <v>26</v>
      </c>
      <c r="T8" s="1010" t="s">
        <v>27</v>
      </c>
    </row>
    <row r="9" spans="2:32" ht="15.75" thickBot="1" x14ac:dyDescent="0.3">
      <c r="B9" s="999"/>
      <c r="C9" s="1000"/>
      <c r="D9" s="1000"/>
      <c r="E9" s="1001"/>
      <c r="F9" s="1001"/>
      <c r="G9" s="1001"/>
      <c r="H9" s="1001"/>
      <c r="I9" s="41"/>
      <c r="J9" s="1063" t="s">
        <v>1461</v>
      </c>
      <c r="K9" s="1064"/>
      <c r="L9" s="1065"/>
      <c r="M9" s="1066" t="s">
        <v>1462</v>
      </c>
      <c r="N9" s="1067"/>
      <c r="O9" s="1068"/>
      <c r="P9" s="1069" t="s">
        <v>1463</v>
      </c>
      <c r="Q9" s="1070"/>
      <c r="R9" s="1070"/>
      <c r="S9" s="1071"/>
      <c r="T9" s="1002"/>
    </row>
    <row r="10" spans="2:32" ht="8.1" customHeight="1" thickBot="1" x14ac:dyDescent="0.3">
      <c r="B10" s="19"/>
      <c r="C10" s="32"/>
      <c r="D10" s="32"/>
      <c r="E10" s="41"/>
      <c r="F10" s="41"/>
      <c r="G10" s="41"/>
      <c r="H10" s="41"/>
      <c r="I10" s="41"/>
      <c r="J10" s="977"/>
      <c r="K10" s="977"/>
      <c r="L10" s="977"/>
      <c r="M10" s="977"/>
      <c r="N10" s="977"/>
      <c r="O10" s="979"/>
      <c r="P10" s="979"/>
      <c r="Q10" s="1011"/>
      <c r="R10" s="979"/>
      <c r="S10" s="979"/>
      <c r="T10" s="977"/>
    </row>
    <row r="11" spans="2:32" s="20" customFormat="1" ht="15.75" customHeight="1" x14ac:dyDescent="0.2">
      <c r="B11" s="81" t="s">
        <v>28</v>
      </c>
      <c r="C11" s="82"/>
      <c r="D11" s="82"/>
      <c r="E11" s="181">
        <f>UC!R62</f>
        <v>5550</v>
      </c>
      <c r="F11" s="182">
        <f>UC!U62</f>
        <v>1069</v>
      </c>
      <c r="G11" s="183">
        <f>UC!X62</f>
        <v>2065</v>
      </c>
      <c r="H11" s="184">
        <f>UC!Y62</f>
        <v>3485</v>
      </c>
      <c r="I11" s="185"/>
      <c r="J11" s="345">
        <f>UC!Z62</f>
        <v>1139</v>
      </c>
      <c r="K11" s="345">
        <f>UC!AA62</f>
        <v>625</v>
      </c>
      <c r="L11" s="345">
        <f>UC!AB62</f>
        <v>431</v>
      </c>
      <c r="M11" s="992">
        <f>UC!AC62</f>
        <v>401</v>
      </c>
      <c r="N11" s="992">
        <f>UC!AD62</f>
        <v>275</v>
      </c>
      <c r="O11" s="992">
        <f>UC!AE62</f>
        <v>121</v>
      </c>
      <c r="P11" s="350">
        <f>UC!AF62</f>
        <v>143</v>
      </c>
      <c r="Q11" s="350">
        <f>UC!AG62</f>
        <v>86</v>
      </c>
      <c r="R11" s="350">
        <f>UC!AH62</f>
        <v>70</v>
      </c>
      <c r="S11" s="350">
        <f>UC!AI62</f>
        <v>70</v>
      </c>
      <c r="T11" s="903">
        <f>UC!AJ62</f>
        <v>124</v>
      </c>
      <c r="U11" s="9"/>
    </row>
    <row r="12" spans="2:32" s="20" customFormat="1" ht="15.75" customHeight="1" x14ac:dyDescent="0.2">
      <c r="B12" s="43" t="s">
        <v>29</v>
      </c>
      <c r="C12" s="44"/>
      <c r="D12" s="44"/>
      <c r="E12" s="186">
        <f>consent!R111</f>
        <v>8813</v>
      </c>
      <c r="F12" s="187">
        <f>consent!U111</f>
        <v>1702</v>
      </c>
      <c r="G12" s="187">
        <f>consent!X111</f>
        <v>0</v>
      </c>
      <c r="H12" s="188">
        <f>consent!Y111</f>
        <v>8813</v>
      </c>
      <c r="I12" s="185"/>
      <c r="J12" s="346">
        <f>consent!Z111</f>
        <v>269</v>
      </c>
      <c r="K12" s="346">
        <f>consent!AA111</f>
        <v>775</v>
      </c>
      <c r="L12" s="346">
        <f>consent!AB111</f>
        <v>871</v>
      </c>
      <c r="M12" s="993">
        <f>consent!AC111</f>
        <v>1161</v>
      </c>
      <c r="N12" s="993">
        <f>consent!AD111</f>
        <v>979</v>
      </c>
      <c r="O12" s="993">
        <f>consent!AE111</f>
        <v>777</v>
      </c>
      <c r="P12" s="351">
        <f>consent!AF111</f>
        <v>735</v>
      </c>
      <c r="Q12" s="351">
        <f>consent!AG111</f>
        <v>766</v>
      </c>
      <c r="R12" s="351">
        <f>consent!AH111</f>
        <v>555</v>
      </c>
      <c r="S12" s="351">
        <f>consent!AI111</f>
        <v>349</v>
      </c>
      <c r="T12" s="904">
        <f>consent!AJ111</f>
        <v>1576</v>
      </c>
      <c r="U12" s="9"/>
    </row>
    <row r="13" spans="2:32" s="20" customFormat="1" ht="15.75" customHeight="1" thickBot="1" x14ac:dyDescent="0.25">
      <c r="B13" s="108" t="s">
        <v>30</v>
      </c>
      <c r="C13" s="109"/>
      <c r="D13" s="109"/>
      <c r="E13" s="189">
        <f>'no consent'!R39</f>
        <v>4385</v>
      </c>
      <c r="F13" s="190">
        <f>'no consent'!U39</f>
        <v>1224</v>
      </c>
      <c r="G13" s="190">
        <f>'no consent'!X39</f>
        <v>0</v>
      </c>
      <c r="H13" s="191">
        <f>'no consent'!Y39</f>
        <v>4385</v>
      </c>
      <c r="I13" s="185"/>
      <c r="J13" s="347">
        <f>'no consent'!Z39</f>
        <v>0</v>
      </c>
      <c r="K13" s="347">
        <f>'no consent'!AA39</f>
        <v>0</v>
      </c>
      <c r="L13" s="347">
        <f>'no consent'!AB39</f>
        <v>136</v>
      </c>
      <c r="M13" s="994">
        <f>'no consent'!AC39</f>
        <v>289</v>
      </c>
      <c r="N13" s="994">
        <f>'no consent'!AD39</f>
        <v>211</v>
      </c>
      <c r="O13" s="994">
        <f>'no consent'!AE39</f>
        <v>435</v>
      </c>
      <c r="P13" s="352">
        <f>'no consent'!AF39</f>
        <v>353</v>
      </c>
      <c r="Q13" s="352">
        <f>'no consent'!AG39</f>
        <v>428</v>
      </c>
      <c r="R13" s="352">
        <f>'no consent'!AH39</f>
        <v>233</v>
      </c>
      <c r="S13" s="352">
        <f>'no consent'!AI39</f>
        <v>216</v>
      </c>
      <c r="T13" s="905">
        <f>'no consent'!AJ39</f>
        <v>2084</v>
      </c>
      <c r="U13" s="9"/>
    </row>
    <row r="14" spans="2:32" s="20" customFormat="1" ht="15.75" customHeight="1" thickBot="1" x14ac:dyDescent="0.25">
      <c r="B14" s="43"/>
      <c r="C14" s="44"/>
      <c r="D14" s="44"/>
      <c r="E14" s="185"/>
      <c r="F14" s="185"/>
      <c r="G14" s="185"/>
      <c r="H14" s="192"/>
      <c r="I14" s="185"/>
      <c r="J14" s="1012"/>
      <c r="K14" s="1012"/>
      <c r="L14" s="1012"/>
      <c r="M14" s="1012"/>
      <c r="N14" s="1012"/>
      <c r="O14" s="1012"/>
      <c r="P14" s="1012"/>
      <c r="Q14" s="1012"/>
      <c r="R14" s="1012"/>
      <c r="S14" s="1012"/>
      <c r="T14" s="1012"/>
      <c r="U14" s="9"/>
    </row>
    <row r="15" spans="2:32" s="20" customFormat="1" ht="15.75" customHeight="1" thickBot="1" x14ac:dyDescent="0.25">
      <c r="B15" s="105" t="s">
        <v>31</v>
      </c>
      <c r="C15" s="106"/>
      <c r="D15" s="107"/>
      <c r="E15" s="193">
        <v>460</v>
      </c>
      <c r="F15" s="194">
        <v>0</v>
      </c>
      <c r="G15" s="194">
        <v>40</v>
      </c>
      <c r="H15" s="195">
        <v>420</v>
      </c>
      <c r="I15" s="185"/>
      <c r="J15" s="906">
        <v>20</v>
      </c>
      <c r="K15" s="906">
        <v>40</v>
      </c>
      <c r="L15" s="906">
        <v>40</v>
      </c>
      <c r="M15" s="907">
        <v>40</v>
      </c>
      <c r="N15" s="907">
        <v>40</v>
      </c>
      <c r="O15" s="908">
        <v>40</v>
      </c>
      <c r="P15" s="998">
        <v>40</v>
      </c>
      <c r="Q15" s="909">
        <v>40</v>
      </c>
      <c r="R15" s="910">
        <v>40</v>
      </c>
      <c r="S15" s="353">
        <v>40</v>
      </c>
      <c r="T15" s="356">
        <v>40</v>
      </c>
      <c r="U15" s="9"/>
    </row>
    <row r="16" spans="2:32" s="20" customFormat="1" ht="15.75" customHeight="1" thickBot="1" x14ac:dyDescent="0.25">
      <c r="B16" s="8"/>
      <c r="C16" s="84"/>
      <c r="D16" s="84"/>
      <c r="E16" s="185"/>
      <c r="F16" s="185"/>
      <c r="G16" s="185"/>
      <c r="H16" s="185"/>
      <c r="I16" s="185"/>
      <c r="J16" s="1012"/>
      <c r="K16" s="1012"/>
      <c r="L16" s="1012"/>
      <c r="M16" s="1012"/>
      <c r="N16" s="1012"/>
      <c r="O16" s="1012"/>
      <c r="P16" s="1012"/>
      <c r="Q16" s="1012"/>
      <c r="R16" s="1012"/>
      <c r="S16" s="1012"/>
      <c r="T16" s="1012"/>
      <c r="U16" s="9"/>
    </row>
    <row r="17" spans="1:21" s="20" customFormat="1" ht="15.75" customHeight="1" thickBot="1" x14ac:dyDescent="0.25">
      <c r="B17" s="110" t="s">
        <v>32</v>
      </c>
      <c r="C17" s="89"/>
      <c r="D17" s="85"/>
      <c r="E17" s="196">
        <f>SUM(E11:E15)</f>
        <v>19208</v>
      </c>
      <c r="F17" s="196">
        <f>SUM(F11:F15)</f>
        <v>3995</v>
      </c>
      <c r="G17" s="196">
        <f>SUM(G11:G15)</f>
        <v>2105</v>
      </c>
      <c r="H17" s="196">
        <f>SUM(H11:H15)</f>
        <v>17103</v>
      </c>
      <c r="I17" s="197"/>
      <c r="J17" s="348">
        <f t="shared" ref="J17:T17" si="0">SUM(J11:J15)</f>
        <v>1428</v>
      </c>
      <c r="K17" s="348">
        <f t="shared" si="0"/>
        <v>1440</v>
      </c>
      <c r="L17" s="348">
        <f t="shared" si="0"/>
        <v>1478</v>
      </c>
      <c r="M17" s="349">
        <f t="shared" si="0"/>
        <v>1891</v>
      </c>
      <c r="N17" s="349">
        <f t="shared" si="0"/>
        <v>1505</v>
      </c>
      <c r="O17" s="349">
        <f t="shared" si="0"/>
        <v>1373</v>
      </c>
      <c r="P17" s="354">
        <f t="shared" si="0"/>
        <v>1271</v>
      </c>
      <c r="Q17" s="354">
        <f t="shared" si="0"/>
        <v>1320</v>
      </c>
      <c r="R17" s="354">
        <f t="shared" si="0"/>
        <v>898</v>
      </c>
      <c r="S17" s="355">
        <f t="shared" si="0"/>
        <v>675</v>
      </c>
      <c r="T17" s="995">
        <f t="shared" si="0"/>
        <v>3824</v>
      </c>
      <c r="U17" s="9"/>
    </row>
    <row r="18" spans="1:21" s="20" customFormat="1" ht="15.75" customHeight="1" thickBot="1" x14ac:dyDescent="0.25">
      <c r="B18" s="8"/>
      <c r="C18" s="9"/>
      <c r="D18" s="9"/>
      <c r="E18" s="185"/>
      <c r="F18" s="185"/>
      <c r="G18" s="185"/>
      <c r="H18" s="185"/>
      <c r="I18" s="185"/>
      <c r="J18" s="185"/>
      <c r="K18" s="185"/>
      <c r="L18" s="185" t="s">
        <v>1465</v>
      </c>
      <c r="N18" s="175">
        <f>SUM(J17:N17)</f>
        <v>7742</v>
      </c>
      <c r="O18" s="185"/>
      <c r="P18" s="240"/>
      <c r="Q18" s="185" t="s">
        <v>1466</v>
      </c>
      <c r="R18" s="21"/>
      <c r="S18" s="11">
        <f>SUM(J17:S17)</f>
        <v>13279</v>
      </c>
      <c r="T18" s="359"/>
      <c r="U18" s="22"/>
    </row>
    <row r="19" spans="1:21" s="20" customFormat="1" ht="15.75" customHeight="1" x14ac:dyDescent="0.2">
      <c r="B19" s="81" t="s">
        <v>33</v>
      </c>
      <c r="C19" s="82"/>
      <c r="D19" s="83"/>
      <c r="E19" s="198">
        <f>'3 - Non-Effective Supply'!Q154</f>
        <v>5023</v>
      </c>
      <c r="F19" s="183"/>
      <c r="G19" s="183"/>
      <c r="H19" s="184"/>
      <c r="I19" s="185"/>
      <c r="J19" s="199"/>
      <c r="K19" s="200"/>
      <c r="L19" s="200"/>
      <c r="M19" s="200"/>
      <c r="N19" s="200"/>
      <c r="O19" s="200"/>
      <c r="P19" s="185"/>
      <c r="Q19" s="200"/>
      <c r="R19" s="340"/>
      <c r="S19" s="357"/>
      <c r="T19" s="9"/>
      <c r="U19" s="360"/>
    </row>
    <row r="20" spans="1:21" s="20" customFormat="1" ht="15.75" customHeight="1" x14ac:dyDescent="0.2">
      <c r="B20" s="43"/>
      <c r="C20" s="44"/>
      <c r="D20" s="78"/>
      <c r="E20" s="185"/>
      <c r="F20" s="185"/>
      <c r="G20" s="185"/>
      <c r="H20" s="192"/>
      <c r="I20" s="185"/>
      <c r="J20" s="201"/>
      <c r="K20" s="185"/>
      <c r="L20" s="185"/>
      <c r="M20" s="185"/>
      <c r="N20" s="185"/>
      <c r="O20" s="185"/>
      <c r="P20" s="185"/>
      <c r="Q20" s="185"/>
      <c r="R20" s="21"/>
      <c r="S20" s="22"/>
      <c r="T20" s="9"/>
      <c r="U20" s="360"/>
    </row>
    <row r="21" spans="1:21" s="20" customFormat="1" ht="15.75" customHeight="1" thickBot="1" x14ac:dyDescent="0.3">
      <c r="B21" s="90" t="s">
        <v>34</v>
      </c>
      <c r="C21" s="91"/>
      <c r="D21" s="92"/>
      <c r="E21" s="202">
        <f>E19+E17</f>
        <v>24231</v>
      </c>
      <c r="F21" s="203"/>
      <c r="G21" s="203"/>
      <c r="H21" s="204"/>
      <c r="I21" s="185"/>
      <c r="J21" s="205"/>
      <c r="K21" s="206"/>
      <c r="L21" s="206"/>
      <c r="M21" s="206"/>
      <c r="N21" s="206"/>
      <c r="O21" s="206"/>
      <c r="P21" s="206"/>
      <c r="Q21" s="206"/>
      <c r="R21" s="341"/>
      <c r="S21" s="358"/>
      <c r="T21" s="84"/>
      <c r="U21" s="360"/>
    </row>
    <row r="23" spans="1:21" s="20" customFormat="1" ht="15.75" customHeight="1" x14ac:dyDescent="0.2">
      <c r="B23" s="180"/>
      <c r="C23" s="23"/>
      <c r="D23" s="23"/>
      <c r="E23" s="24"/>
      <c r="F23" s="25"/>
      <c r="G23" s="26"/>
      <c r="H23" s="26"/>
      <c r="I23" s="26"/>
      <c r="J23" s="24"/>
      <c r="K23" s="24"/>
      <c r="L23" s="24"/>
      <c r="M23" s="24"/>
      <c r="N23" s="24"/>
      <c r="O23" s="24"/>
      <c r="P23" s="24"/>
      <c r="Q23" s="24"/>
    </row>
    <row r="24" spans="1:21" ht="15" customHeight="1" x14ac:dyDescent="0.25">
      <c r="A24" s="176" t="s">
        <v>35</v>
      </c>
      <c r="B24" s="176"/>
      <c r="C24" s="176"/>
    </row>
    <row r="25" spans="1:21" ht="15" customHeight="1" x14ac:dyDescent="0.25">
      <c r="A25" s="176"/>
      <c r="B25" s="176"/>
      <c r="C25" s="176"/>
    </row>
    <row r="26" spans="1:21" s="111" customFormat="1" x14ac:dyDescent="0.25"/>
  </sheetData>
  <sheetProtection sheet="1" objects="1" scenarios="1"/>
  <mergeCells count="5">
    <mergeCell ref="J7:Q7"/>
    <mergeCell ref="J5:Q5"/>
    <mergeCell ref="J9:L9"/>
    <mergeCell ref="M9:O9"/>
    <mergeCell ref="P9:S9"/>
  </mergeCells>
  <pageMargins left="0.7" right="0.7" top="0.75" bottom="0.75" header="0.3" footer="0.3"/>
  <pageSetup paperSize="8" scale="9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CQ267"/>
  <sheetViews>
    <sheetView showGridLines="0" zoomScale="70" zoomScaleNormal="70" workbookViewId="0">
      <selection activeCell="C19" sqref="C19"/>
    </sheetView>
  </sheetViews>
  <sheetFormatPr defaultColWidth="9.140625" defaultRowHeight="15.75" x14ac:dyDescent="0.25"/>
  <cols>
    <col min="1" max="1" width="6" style="364" customWidth="1"/>
    <col min="2" max="2" width="18.42578125" style="364" customWidth="1"/>
    <col min="3" max="3" width="4.5703125" style="364" customWidth="1"/>
    <col min="4" max="4" width="8.5703125" style="364" customWidth="1"/>
    <col min="5" max="5" width="10.140625" style="364" customWidth="1"/>
    <col min="6" max="6" width="42.7109375" style="364" customWidth="1"/>
    <col min="7" max="7" width="25.7109375" style="364" customWidth="1"/>
    <col min="8" max="8" width="15.85546875" style="367" bestFit="1" customWidth="1"/>
    <col min="9" max="9" width="11.5703125" style="367" bestFit="1" customWidth="1"/>
    <col min="10" max="10" width="11.140625" style="367" bestFit="1" customWidth="1"/>
    <col min="11" max="12" width="8.7109375" style="367" customWidth="1"/>
    <col min="13" max="13" width="12.5703125" style="367" customWidth="1"/>
    <col min="14" max="14" width="15" style="367" customWidth="1"/>
    <col min="15" max="15" width="15.140625" style="367" customWidth="1"/>
    <col min="16" max="16" width="17.85546875" style="667" customWidth="1"/>
    <col min="17" max="17" width="13" style="367" bestFit="1" customWidth="1"/>
    <col min="18" max="18" width="8.7109375" style="367" customWidth="1"/>
    <col min="19" max="19" width="8.7109375" style="364" customWidth="1"/>
    <col min="20" max="20" width="8.7109375" style="367" customWidth="1"/>
    <col min="21" max="22" width="11.28515625" style="367" bestFit="1" customWidth="1"/>
    <col min="23" max="23" width="8.42578125" style="367" bestFit="1" customWidth="1"/>
    <col min="24" max="24" width="15" style="367" bestFit="1" customWidth="1"/>
    <col min="25" max="25" width="15" style="364" bestFit="1" customWidth="1"/>
    <col min="26" max="34" width="10.7109375" style="367" customWidth="1"/>
    <col min="35" max="36" width="10.7109375" style="364" customWidth="1"/>
    <col min="37" max="37" width="10" style="365" customWidth="1"/>
    <col min="38" max="38" width="47" style="868" customWidth="1"/>
    <col min="39" max="39" width="57" style="869" customWidth="1"/>
    <col min="40" max="40" width="63.28515625" style="362" customWidth="1"/>
    <col min="41" max="41" width="62.5703125" style="540" customWidth="1"/>
    <col min="42" max="42" width="63.28515625" style="362" customWidth="1"/>
    <col min="43" max="43" width="34.5703125" style="362" customWidth="1"/>
    <col min="44" max="53" width="9.140625" style="362"/>
    <col min="54" max="16384" width="9.140625" style="364"/>
  </cols>
  <sheetData>
    <row r="1" spans="2:43" s="362" customFormat="1" x14ac:dyDescent="0.25">
      <c r="H1" s="363"/>
      <c r="I1" s="363"/>
      <c r="J1" s="363"/>
      <c r="K1" s="363"/>
      <c r="L1" s="363"/>
      <c r="M1" s="363"/>
      <c r="N1" s="363"/>
      <c r="O1" s="363"/>
      <c r="P1" s="667"/>
      <c r="Q1" s="363"/>
      <c r="R1" s="363"/>
      <c r="T1" s="363"/>
      <c r="U1" s="363"/>
      <c r="V1" s="363"/>
      <c r="W1" s="363"/>
      <c r="X1" s="363"/>
      <c r="Z1" s="363"/>
      <c r="AA1" s="363"/>
      <c r="AB1" s="363"/>
      <c r="AC1" s="363"/>
      <c r="AD1" s="363"/>
      <c r="AE1" s="363"/>
      <c r="AF1" s="363"/>
      <c r="AG1" s="363"/>
      <c r="AH1" s="363"/>
      <c r="AJ1" s="364"/>
      <c r="AK1" s="365"/>
      <c r="AL1" s="875"/>
      <c r="AM1" s="876"/>
      <c r="AN1" s="877"/>
      <c r="AO1" s="878"/>
      <c r="AP1" s="877"/>
      <c r="AQ1" s="877"/>
    </row>
    <row r="2" spans="2:43" s="362" customFormat="1" x14ac:dyDescent="0.25">
      <c r="B2" s="260" t="s">
        <v>36</v>
      </c>
      <c r="C2" s="260"/>
      <c r="H2" s="363"/>
      <c r="I2" s="363"/>
      <c r="J2" s="363"/>
      <c r="K2" s="363"/>
      <c r="L2" s="363"/>
      <c r="M2" s="363"/>
      <c r="N2" s="363"/>
      <c r="O2" s="367"/>
      <c r="P2" s="667"/>
      <c r="Q2" s="367"/>
      <c r="R2" s="367"/>
      <c r="S2" s="364"/>
      <c r="T2" s="367"/>
      <c r="U2" s="367"/>
      <c r="V2" s="367"/>
      <c r="W2" s="367"/>
      <c r="X2" s="367"/>
      <c r="Y2" s="364"/>
      <c r="Z2" s="363"/>
      <c r="AA2" s="363"/>
      <c r="AB2" s="363"/>
      <c r="AC2" s="363"/>
      <c r="AD2" s="363"/>
      <c r="AE2" s="363"/>
      <c r="AF2" s="363"/>
      <c r="AG2" s="363"/>
      <c r="AH2" s="363"/>
      <c r="AJ2" s="364"/>
      <c r="AK2" s="365"/>
      <c r="AL2" s="875"/>
      <c r="AM2" s="876"/>
      <c r="AN2" s="877"/>
      <c r="AO2" s="878"/>
      <c r="AP2" s="877"/>
      <c r="AQ2" s="877"/>
    </row>
    <row r="3" spans="2:43" s="362" customFormat="1" x14ac:dyDescent="0.25">
      <c r="B3" s="368" t="s">
        <v>37</v>
      </c>
      <c r="C3" s="368"/>
      <c r="D3" s="369" t="s">
        <v>1451</v>
      </c>
      <c r="H3" s="363"/>
      <c r="I3" s="363"/>
      <c r="J3" s="363"/>
      <c r="K3" s="363"/>
      <c r="L3" s="363"/>
      <c r="M3" s="363"/>
      <c r="N3" s="363"/>
      <c r="O3" s="367"/>
      <c r="P3" s="667"/>
      <c r="Q3" s="367"/>
      <c r="R3" s="367"/>
      <c r="S3" s="364"/>
      <c r="T3" s="367"/>
      <c r="U3" s="367"/>
      <c r="V3" s="367"/>
      <c r="W3" s="367"/>
      <c r="X3" s="367"/>
      <c r="Y3" s="364"/>
      <c r="Z3" s="363"/>
      <c r="AA3" s="363"/>
      <c r="AB3" s="363"/>
      <c r="AC3" s="363"/>
      <c r="AD3" s="363"/>
      <c r="AE3" s="363"/>
      <c r="AF3" s="363"/>
      <c r="AG3" s="363"/>
      <c r="AH3" s="363"/>
      <c r="AJ3" s="364"/>
      <c r="AK3" s="365"/>
      <c r="AL3" s="875"/>
      <c r="AM3" s="876"/>
      <c r="AN3" s="877"/>
      <c r="AO3" s="878"/>
      <c r="AP3" s="877"/>
      <c r="AQ3" s="877"/>
    </row>
    <row r="4" spans="2:43" s="362" customFormat="1" x14ac:dyDescent="0.25">
      <c r="B4" s="1029" t="s">
        <v>1468</v>
      </c>
      <c r="C4" s="371"/>
      <c r="H4" s="371"/>
      <c r="I4" s="363"/>
      <c r="J4" s="363"/>
      <c r="K4" s="363"/>
      <c r="L4" s="363"/>
      <c r="M4" s="363"/>
      <c r="N4" s="363"/>
      <c r="O4" s="367"/>
      <c r="P4" s="667"/>
      <c r="Q4" s="367"/>
      <c r="R4" s="367"/>
      <c r="S4" s="364"/>
      <c r="T4" s="367"/>
      <c r="U4" s="367"/>
      <c r="V4" s="367"/>
      <c r="W4" s="367"/>
      <c r="X4" s="367"/>
      <c r="Y4" s="364"/>
      <c r="Z4" s="363"/>
      <c r="AA4" s="363"/>
      <c r="AB4" s="363"/>
      <c r="AC4" s="363"/>
      <c r="AD4" s="363"/>
      <c r="AE4" s="363"/>
      <c r="AF4" s="363"/>
      <c r="AG4" s="363"/>
      <c r="AH4" s="363"/>
      <c r="AJ4" s="364"/>
      <c r="AK4" s="365"/>
      <c r="AL4" s="875"/>
      <c r="AM4" s="876"/>
      <c r="AN4" s="877"/>
      <c r="AO4" s="878"/>
      <c r="AP4" s="877"/>
      <c r="AQ4" s="877"/>
    </row>
    <row r="5" spans="2:43" s="362" customFormat="1" ht="16.5" thickBot="1" x14ac:dyDescent="0.3">
      <c r="B5" s="1030" t="s">
        <v>37</v>
      </c>
      <c r="C5" s="371"/>
      <c r="H5" s="371"/>
      <c r="I5" s="363"/>
      <c r="J5" s="363"/>
      <c r="K5" s="363"/>
      <c r="L5" s="363"/>
      <c r="M5" s="363"/>
      <c r="N5" s="363"/>
      <c r="O5" s="367"/>
      <c r="P5" s="667"/>
      <c r="Q5" s="367"/>
      <c r="R5" s="367"/>
      <c r="S5" s="364"/>
      <c r="T5" s="367"/>
      <c r="U5" s="367"/>
      <c r="V5" s="367"/>
      <c r="W5" s="367"/>
      <c r="X5" s="367"/>
      <c r="Y5" s="364"/>
      <c r="Z5" s="363"/>
      <c r="AA5" s="363"/>
      <c r="AB5" s="363"/>
      <c r="AC5" s="363"/>
      <c r="AD5" s="363"/>
      <c r="AE5" s="363"/>
      <c r="AF5" s="363"/>
      <c r="AG5" s="363"/>
      <c r="AH5" s="363"/>
      <c r="AJ5" s="364"/>
      <c r="AK5" s="365"/>
      <c r="AL5" s="896"/>
      <c r="AM5" s="876"/>
      <c r="AN5" s="877"/>
      <c r="AO5" s="878"/>
      <c r="AP5" s="877"/>
      <c r="AQ5" s="877"/>
    </row>
    <row r="6" spans="2:43" s="362" customFormat="1" ht="15.75" customHeight="1" x14ac:dyDescent="0.25">
      <c r="B6" s="373"/>
      <c r="C6" s="374"/>
      <c r="D6" s="375"/>
      <c r="E6" s="375"/>
      <c r="F6" s="375"/>
      <c r="G6" s="375"/>
      <c r="H6" s="376"/>
      <c r="I6" s="376"/>
      <c r="J6" s="376"/>
      <c r="K6" s="376"/>
      <c r="L6" s="376"/>
      <c r="M6" s="376"/>
      <c r="N6" s="377" t="s">
        <v>38</v>
      </c>
      <c r="O6" s="378" t="s">
        <v>39</v>
      </c>
      <c r="P6" s="668" t="s">
        <v>39</v>
      </c>
      <c r="Q6" s="379"/>
      <c r="R6" s="379"/>
      <c r="S6" s="611"/>
      <c r="T6" s="379"/>
      <c r="U6" s="378"/>
      <c r="V6" s="380"/>
      <c r="W6" s="381"/>
      <c r="X6" s="381"/>
      <c r="Y6" s="382"/>
      <c r="Z6" s="1097" t="s">
        <v>40</v>
      </c>
      <c r="AA6" s="1098"/>
      <c r="AB6" s="1098"/>
      <c r="AC6" s="1098"/>
      <c r="AD6" s="1098"/>
      <c r="AE6" s="1098"/>
      <c r="AF6" s="1098"/>
      <c r="AG6" s="1098"/>
      <c r="AH6" s="383"/>
      <c r="AI6" s="383"/>
      <c r="AJ6" s="384"/>
      <c r="AK6" s="385"/>
      <c r="AL6" s="896"/>
      <c r="AM6" s="879"/>
      <c r="AN6" s="879"/>
      <c r="AO6" s="1096"/>
      <c r="AP6" s="879"/>
      <c r="AQ6" s="877"/>
    </row>
    <row r="7" spans="2:43" s="362" customFormat="1" x14ac:dyDescent="0.25">
      <c r="B7" s="372"/>
      <c r="C7" s="371"/>
      <c r="D7" s="386" t="s">
        <v>41</v>
      </c>
      <c r="E7" s="386" t="s">
        <v>42</v>
      </c>
      <c r="F7" s="387"/>
      <c r="G7" s="387"/>
      <c r="H7" s="388"/>
      <c r="I7" s="388"/>
      <c r="J7" s="388"/>
      <c r="K7" s="388"/>
      <c r="L7" s="388"/>
      <c r="M7" s="388"/>
      <c r="N7" s="386" t="s">
        <v>43</v>
      </c>
      <c r="O7" s="389" t="s">
        <v>43</v>
      </c>
      <c r="P7" s="669" t="s">
        <v>43</v>
      </c>
      <c r="Q7" s="389" t="s">
        <v>44</v>
      </c>
      <c r="R7" s="389" t="s">
        <v>45</v>
      </c>
      <c r="S7" s="612"/>
      <c r="T7" s="389"/>
      <c r="U7" s="389" t="s">
        <v>46</v>
      </c>
      <c r="V7" s="390" t="s">
        <v>46</v>
      </c>
      <c r="W7" s="390" t="s">
        <v>47</v>
      </c>
      <c r="X7" s="390" t="s">
        <v>48</v>
      </c>
      <c r="Y7" s="391" t="s">
        <v>49</v>
      </c>
      <c r="Z7" s="392" t="s">
        <v>17</v>
      </c>
      <c r="AA7" s="393" t="s">
        <v>18</v>
      </c>
      <c r="AB7" s="393" t="s">
        <v>19</v>
      </c>
      <c r="AC7" s="1013" t="s">
        <v>20</v>
      </c>
      <c r="AD7" s="1013" t="s">
        <v>21</v>
      </c>
      <c r="AE7" s="1013" t="s">
        <v>22</v>
      </c>
      <c r="AF7" s="396" t="s">
        <v>23</v>
      </c>
      <c r="AG7" s="395" t="s">
        <v>24</v>
      </c>
      <c r="AH7" s="396" t="s">
        <v>25</v>
      </c>
      <c r="AI7" s="396" t="s">
        <v>26</v>
      </c>
      <c r="AJ7" s="1014" t="s">
        <v>50</v>
      </c>
      <c r="AK7" s="366"/>
      <c r="AL7" s="896"/>
      <c r="AM7" s="880"/>
      <c r="AN7" s="880"/>
      <c r="AO7" s="1096"/>
      <c r="AP7" s="880"/>
      <c r="AQ7" s="877"/>
    </row>
    <row r="8" spans="2:43" s="362" customFormat="1" ht="16.5" thickBot="1" x14ac:dyDescent="0.3">
      <c r="D8" s="398" t="s">
        <v>51</v>
      </c>
      <c r="E8" s="398" t="s">
        <v>51</v>
      </c>
      <c r="F8" s="398" t="s">
        <v>52</v>
      </c>
      <c r="G8" s="398" t="s">
        <v>53</v>
      </c>
      <c r="H8" s="398" t="s">
        <v>54</v>
      </c>
      <c r="I8" s="398" t="s">
        <v>55</v>
      </c>
      <c r="J8" s="398" t="s">
        <v>56</v>
      </c>
      <c r="K8" s="398" t="s">
        <v>57</v>
      </c>
      <c r="L8" s="398" t="s">
        <v>58</v>
      </c>
      <c r="M8" s="398" t="s">
        <v>59</v>
      </c>
      <c r="N8" s="398" t="s">
        <v>60</v>
      </c>
      <c r="O8" s="399" t="s">
        <v>51</v>
      </c>
      <c r="P8" s="670" t="s">
        <v>61</v>
      </c>
      <c r="Q8" s="399" t="s">
        <v>62</v>
      </c>
      <c r="R8" s="399" t="s">
        <v>63</v>
      </c>
      <c r="S8" s="613" t="s">
        <v>64</v>
      </c>
      <c r="T8" s="399" t="s">
        <v>65</v>
      </c>
      <c r="U8" s="399" t="s">
        <v>14</v>
      </c>
      <c r="V8" s="400" t="s">
        <v>66</v>
      </c>
      <c r="W8" s="400" t="s">
        <v>67</v>
      </c>
      <c r="X8" s="400" t="s">
        <v>68</v>
      </c>
      <c r="Y8" s="401" t="s">
        <v>69</v>
      </c>
      <c r="Z8" s="1072" t="s">
        <v>1461</v>
      </c>
      <c r="AA8" s="1073"/>
      <c r="AB8" s="1074"/>
      <c r="AC8" s="1075" t="s">
        <v>1462</v>
      </c>
      <c r="AD8" s="1076"/>
      <c r="AE8" s="1077"/>
      <c r="AF8" s="1078" t="s">
        <v>1463</v>
      </c>
      <c r="AG8" s="1079"/>
      <c r="AH8" s="1079"/>
      <c r="AI8" s="1080"/>
      <c r="AJ8" s="1015"/>
      <c r="AK8" s="366"/>
      <c r="AL8" s="896"/>
      <c r="AM8" s="880"/>
      <c r="AN8" s="880"/>
      <c r="AO8" s="1096"/>
      <c r="AP8" s="880"/>
      <c r="AQ8" s="877"/>
    </row>
    <row r="9" spans="2:43" s="369" customFormat="1" ht="30" customHeight="1" thickBot="1" x14ac:dyDescent="0.3">
      <c r="B9" s="406" t="s">
        <v>70</v>
      </c>
      <c r="C9" s="371"/>
      <c r="H9" s="371"/>
      <c r="I9" s="371"/>
      <c r="J9" s="371"/>
      <c r="K9" s="371"/>
      <c r="L9" s="371"/>
      <c r="M9" s="371"/>
      <c r="N9" s="371"/>
      <c r="O9" s="391"/>
      <c r="P9" s="671"/>
      <c r="Q9" s="391"/>
      <c r="R9" s="391"/>
      <c r="S9" s="407"/>
      <c r="T9" s="391"/>
      <c r="U9" s="391"/>
      <c r="V9" s="391"/>
      <c r="W9" s="391"/>
      <c r="X9" s="391"/>
      <c r="Y9" s="407"/>
      <c r="Z9" s="371"/>
      <c r="AA9" s="371"/>
      <c r="AB9" s="371"/>
      <c r="AC9" s="371"/>
      <c r="AD9" s="371"/>
      <c r="AE9" s="371"/>
      <c r="AF9" s="371"/>
      <c r="AG9" s="371"/>
      <c r="AH9" s="408"/>
      <c r="AI9" s="409"/>
      <c r="AJ9" s="410"/>
      <c r="AK9" s="385"/>
      <c r="AL9" s="896"/>
      <c r="AM9" s="876"/>
      <c r="AN9" s="881"/>
      <c r="AO9" s="882"/>
      <c r="AP9" s="881"/>
      <c r="AQ9" s="881"/>
    </row>
    <row r="10" spans="2:43" s="369" customFormat="1" ht="30" customHeight="1" thickBot="1" x14ac:dyDescent="0.3">
      <c r="B10" s="1016" t="s">
        <v>71</v>
      </c>
      <c r="C10" s="371"/>
      <c r="H10" s="371"/>
      <c r="I10" s="371"/>
      <c r="J10" s="371"/>
      <c r="K10" s="371"/>
      <c r="L10" s="371"/>
      <c r="M10" s="371"/>
      <c r="N10" s="371"/>
      <c r="O10" s="391"/>
      <c r="P10" s="671"/>
      <c r="Q10" s="391"/>
      <c r="R10" s="391"/>
      <c r="S10" s="407"/>
      <c r="T10" s="391"/>
      <c r="U10" s="391"/>
      <c r="V10" s="391"/>
      <c r="W10" s="391"/>
      <c r="X10" s="391"/>
      <c r="Y10" s="407"/>
      <c r="Z10" s="371"/>
      <c r="AA10" s="371"/>
      <c r="AB10" s="371"/>
      <c r="AC10" s="371"/>
      <c r="AD10" s="371"/>
      <c r="AE10" s="371"/>
      <c r="AF10" s="371"/>
      <c r="AG10" s="371"/>
      <c r="AH10" s="408"/>
      <c r="AI10" s="409"/>
      <c r="AJ10" s="410"/>
      <c r="AK10" s="385"/>
      <c r="AL10" s="896"/>
      <c r="AM10" s="883"/>
      <c r="AN10" s="881"/>
      <c r="AO10" s="882"/>
      <c r="AP10" s="881"/>
      <c r="AQ10" s="881"/>
    </row>
    <row r="11" spans="2:43" ht="68.25" customHeight="1" x14ac:dyDescent="0.25">
      <c r="D11" s="738" t="s">
        <v>72</v>
      </c>
      <c r="E11" s="817" t="s">
        <v>73</v>
      </c>
      <c r="F11" s="739" t="s">
        <v>74</v>
      </c>
      <c r="G11" s="740" t="s">
        <v>75</v>
      </c>
      <c r="H11" s="735">
        <v>0.13</v>
      </c>
      <c r="I11" s="644"/>
      <c r="J11" s="678" t="s">
        <v>76</v>
      </c>
      <c r="K11" s="645" t="s">
        <v>77</v>
      </c>
      <c r="L11" s="645">
        <v>255</v>
      </c>
      <c r="M11" s="645" t="s">
        <v>78</v>
      </c>
      <c r="N11" s="645" t="s">
        <v>79</v>
      </c>
      <c r="O11" s="647" t="s">
        <v>80</v>
      </c>
      <c r="P11" s="654">
        <v>40504</v>
      </c>
      <c r="Q11" s="736" t="s">
        <v>81</v>
      </c>
      <c r="R11" s="680">
        <v>2</v>
      </c>
      <c r="S11" s="737">
        <v>2</v>
      </c>
      <c r="T11" s="680"/>
      <c r="U11" s="680">
        <v>0</v>
      </c>
      <c r="V11" s="680"/>
      <c r="W11" s="680">
        <v>2</v>
      </c>
      <c r="X11" s="645">
        <v>0</v>
      </c>
      <c r="Y11" s="680">
        <f>R11-X11</f>
        <v>2</v>
      </c>
      <c r="Z11" s="411">
        <v>0</v>
      </c>
      <c r="AA11" s="411">
        <v>0</v>
      </c>
      <c r="AB11" s="411">
        <v>0</v>
      </c>
      <c r="AC11" s="682">
        <v>2</v>
      </c>
      <c r="AD11" s="682">
        <v>0</v>
      </c>
      <c r="AE11" s="683">
        <v>0</v>
      </c>
      <c r="AF11" s="413">
        <v>0</v>
      </c>
      <c r="AG11" s="413">
        <v>0</v>
      </c>
      <c r="AH11" s="413">
        <v>0</v>
      </c>
      <c r="AI11" s="508">
        <v>0</v>
      </c>
      <c r="AJ11" s="717">
        <v>0</v>
      </c>
      <c r="AK11" s="814"/>
      <c r="AL11" s="896"/>
      <c r="AM11" s="883"/>
      <c r="AN11" s="877"/>
      <c r="AO11" s="878"/>
      <c r="AP11" s="877"/>
      <c r="AQ11" s="877"/>
    </row>
    <row r="12" spans="2:43" ht="30" customHeight="1" x14ac:dyDescent="0.25">
      <c r="D12" s="731" t="s">
        <v>82</v>
      </c>
      <c r="E12" s="732"/>
      <c r="F12" s="733" t="s">
        <v>83</v>
      </c>
      <c r="G12" s="734" t="s">
        <v>84</v>
      </c>
      <c r="H12" s="735">
        <v>3.6</v>
      </c>
      <c r="I12" s="644"/>
      <c r="J12" s="678" t="s">
        <v>76</v>
      </c>
      <c r="K12" s="645" t="s">
        <v>77</v>
      </c>
      <c r="L12" s="645">
        <v>255</v>
      </c>
      <c r="M12" s="645" t="s">
        <v>78</v>
      </c>
      <c r="N12" s="645" t="s">
        <v>85</v>
      </c>
      <c r="O12" s="647" t="s">
        <v>86</v>
      </c>
      <c r="P12" s="654">
        <v>40504</v>
      </c>
      <c r="Q12" s="736" t="s">
        <v>81</v>
      </c>
      <c r="R12" s="680">
        <v>67</v>
      </c>
      <c r="S12" s="737">
        <v>67</v>
      </c>
      <c r="T12" s="680"/>
      <c r="U12" s="680">
        <v>0</v>
      </c>
      <c r="V12" s="680"/>
      <c r="W12" s="680">
        <v>67</v>
      </c>
      <c r="X12" s="645">
        <v>0</v>
      </c>
      <c r="Y12" s="680">
        <v>67</v>
      </c>
      <c r="Z12" s="411">
        <v>0</v>
      </c>
      <c r="AA12" s="411">
        <v>16</v>
      </c>
      <c r="AB12" s="411">
        <v>40</v>
      </c>
      <c r="AC12" s="682">
        <v>11</v>
      </c>
      <c r="AD12" s="682">
        <v>0</v>
      </c>
      <c r="AE12" s="683">
        <v>0</v>
      </c>
      <c r="AF12" s="413">
        <v>0</v>
      </c>
      <c r="AG12" s="413">
        <v>0</v>
      </c>
      <c r="AH12" s="413">
        <v>0</v>
      </c>
      <c r="AI12" s="508">
        <v>0</v>
      </c>
      <c r="AJ12" s="717">
        <v>0</v>
      </c>
      <c r="AK12" s="814"/>
      <c r="AL12" s="896"/>
      <c r="AM12" s="883"/>
      <c r="AN12" s="877"/>
      <c r="AO12" s="878"/>
      <c r="AP12" s="877"/>
      <c r="AQ12" s="877"/>
    </row>
    <row r="13" spans="2:43" ht="47.25" customHeight="1" x14ac:dyDescent="0.25">
      <c r="D13" s="738" t="s">
        <v>87</v>
      </c>
      <c r="E13" s="738" t="s">
        <v>88</v>
      </c>
      <c r="F13" s="739" t="s">
        <v>89</v>
      </c>
      <c r="G13" s="740" t="s">
        <v>90</v>
      </c>
      <c r="H13" s="1090">
        <v>12.8</v>
      </c>
      <c r="I13" s="644"/>
      <c r="J13" s="678" t="s">
        <v>76</v>
      </c>
      <c r="K13" s="645" t="s">
        <v>77</v>
      </c>
      <c r="L13" s="645">
        <v>253</v>
      </c>
      <c r="M13" s="645" t="s">
        <v>91</v>
      </c>
      <c r="N13" s="645" t="s">
        <v>85</v>
      </c>
      <c r="O13" s="647" t="s">
        <v>92</v>
      </c>
      <c r="P13" s="655" t="s">
        <v>93</v>
      </c>
      <c r="Q13" s="736" t="s">
        <v>81</v>
      </c>
      <c r="R13" s="680">
        <v>281</v>
      </c>
      <c r="S13" s="737"/>
      <c r="T13" s="680"/>
      <c r="U13" s="680">
        <v>0</v>
      </c>
      <c r="V13" s="680"/>
      <c r="W13" s="680">
        <v>281</v>
      </c>
      <c r="X13" s="645">
        <v>0</v>
      </c>
      <c r="Y13" s="680">
        <f>R13-X13</f>
        <v>281</v>
      </c>
      <c r="Z13" s="411">
        <v>0</v>
      </c>
      <c r="AA13" s="411">
        <v>36</v>
      </c>
      <c r="AB13" s="411">
        <v>36</v>
      </c>
      <c r="AC13" s="682">
        <v>36</v>
      </c>
      <c r="AD13" s="682">
        <v>36</v>
      </c>
      <c r="AE13" s="683">
        <v>36</v>
      </c>
      <c r="AF13" s="413">
        <v>36</v>
      </c>
      <c r="AG13" s="413">
        <v>36</v>
      </c>
      <c r="AH13" s="413">
        <v>29</v>
      </c>
      <c r="AI13" s="417">
        <v>0</v>
      </c>
      <c r="AJ13" s="412">
        <v>0</v>
      </c>
      <c r="AK13" s="814"/>
      <c r="AL13" s="896"/>
      <c r="AM13" s="883"/>
      <c r="AN13" s="877"/>
      <c r="AO13" s="878"/>
      <c r="AP13" s="877"/>
      <c r="AQ13" s="877"/>
    </row>
    <row r="14" spans="2:43" ht="63.75" thickBot="1" x14ac:dyDescent="0.3">
      <c r="D14" s="738" t="s">
        <v>94</v>
      </c>
      <c r="E14" s="738" t="s">
        <v>88</v>
      </c>
      <c r="F14" s="739" t="s">
        <v>89</v>
      </c>
      <c r="G14" s="740" t="s">
        <v>95</v>
      </c>
      <c r="H14" s="1091"/>
      <c r="I14" s="644"/>
      <c r="J14" s="678" t="s">
        <v>76</v>
      </c>
      <c r="K14" s="645" t="s">
        <v>77</v>
      </c>
      <c r="L14" s="645">
        <v>253</v>
      </c>
      <c r="M14" s="645" t="s">
        <v>91</v>
      </c>
      <c r="N14" s="645" t="s">
        <v>85</v>
      </c>
      <c r="O14" s="647" t="s">
        <v>92</v>
      </c>
      <c r="P14" s="655" t="s">
        <v>93</v>
      </c>
      <c r="Q14" s="736" t="s">
        <v>81</v>
      </c>
      <c r="R14" s="680">
        <v>94</v>
      </c>
      <c r="S14" s="737"/>
      <c r="T14" s="680"/>
      <c r="U14" s="680">
        <v>94</v>
      </c>
      <c r="V14" s="680"/>
      <c r="W14" s="680">
        <v>0</v>
      </c>
      <c r="X14" s="645">
        <v>0</v>
      </c>
      <c r="Y14" s="680">
        <f>R14-X14</f>
        <v>94</v>
      </c>
      <c r="Z14" s="527">
        <v>0</v>
      </c>
      <c r="AA14" s="527">
        <v>94</v>
      </c>
      <c r="AB14" s="527">
        <v>0</v>
      </c>
      <c r="AC14" s="684">
        <v>0</v>
      </c>
      <c r="AD14" s="684">
        <v>0</v>
      </c>
      <c r="AE14" s="685">
        <v>0</v>
      </c>
      <c r="AF14" s="517">
        <v>0</v>
      </c>
      <c r="AG14" s="517">
        <v>0</v>
      </c>
      <c r="AH14" s="517">
        <v>0</v>
      </c>
      <c r="AI14" s="526">
        <v>0</v>
      </c>
      <c r="AJ14" s="515">
        <v>0</v>
      </c>
      <c r="AK14" s="815"/>
      <c r="AL14" s="896"/>
      <c r="AM14" s="883"/>
      <c r="AN14" s="877"/>
      <c r="AO14" s="878"/>
      <c r="AP14" s="877"/>
      <c r="AQ14" s="877"/>
    </row>
    <row r="15" spans="2:43" s="369" customFormat="1" ht="30" customHeight="1" thickBot="1" x14ac:dyDescent="0.3">
      <c r="B15" s="406" t="s">
        <v>96</v>
      </c>
      <c r="C15" s="371"/>
      <c r="D15" s="407"/>
      <c r="E15" s="407"/>
      <c r="F15" s="407"/>
      <c r="G15" s="407"/>
      <c r="H15" s="391"/>
      <c r="I15" s="391"/>
      <c r="J15" s="391"/>
      <c r="K15" s="391"/>
      <c r="L15" s="391"/>
      <c r="M15" s="391"/>
      <c r="N15" s="391"/>
      <c r="O15" s="391"/>
      <c r="P15" s="653"/>
      <c r="Q15" s="367"/>
      <c r="R15" s="391"/>
      <c r="S15" s="407"/>
      <c r="T15" s="391"/>
      <c r="U15" s="391"/>
      <c r="V15" s="391"/>
      <c r="W15" s="391"/>
      <c r="X15" s="391"/>
      <c r="Y15" s="407"/>
      <c r="Z15" s="371"/>
      <c r="AA15" s="371"/>
      <c r="AB15" s="371"/>
      <c r="AC15" s="371"/>
      <c r="AD15" s="371"/>
      <c r="AE15" s="371"/>
      <c r="AF15" s="997"/>
      <c r="AG15" s="371"/>
      <c r="AH15" s="371"/>
      <c r="AI15" s="866"/>
      <c r="AJ15" s="864"/>
      <c r="AK15" s="814"/>
      <c r="AL15" s="896"/>
      <c r="AM15" s="883"/>
      <c r="AN15" s="881"/>
      <c r="AO15" s="882"/>
      <c r="AP15" s="881"/>
      <c r="AQ15" s="881"/>
    </row>
    <row r="16" spans="2:43" s="369" customFormat="1" ht="30" customHeight="1" thickBot="1" x14ac:dyDescent="0.3">
      <c r="B16" s="1016" t="s">
        <v>71</v>
      </c>
      <c r="C16" s="371"/>
      <c r="D16" s="407"/>
      <c r="E16" s="407"/>
      <c r="F16" s="407"/>
      <c r="G16" s="407"/>
      <c r="H16" s="391"/>
      <c r="I16" s="391"/>
      <c r="J16" s="391"/>
      <c r="K16" s="391"/>
      <c r="L16" s="391"/>
      <c r="M16" s="391"/>
      <c r="N16" s="391"/>
      <c r="O16" s="391"/>
      <c r="P16" s="653"/>
      <c r="Q16" s="367"/>
      <c r="R16" s="391"/>
      <c r="S16" s="407"/>
      <c r="T16" s="391"/>
      <c r="U16" s="391"/>
      <c r="V16" s="391"/>
      <c r="W16" s="391"/>
      <c r="X16" s="391"/>
      <c r="Y16" s="407"/>
      <c r="Z16" s="371"/>
      <c r="AA16" s="371"/>
      <c r="AB16" s="371"/>
      <c r="AC16" s="371"/>
      <c r="AD16" s="371"/>
      <c r="AE16" s="371"/>
      <c r="AF16" s="997"/>
      <c r="AG16" s="371"/>
      <c r="AH16" s="371"/>
      <c r="AI16" s="866"/>
      <c r="AJ16" s="864"/>
      <c r="AK16" s="814"/>
      <c r="AL16" s="896"/>
      <c r="AM16" s="883"/>
      <c r="AN16" s="881"/>
      <c r="AO16" s="882"/>
      <c r="AP16" s="881"/>
      <c r="AQ16" s="881"/>
    </row>
    <row r="17" spans="2:95" ht="31.5" x14ac:dyDescent="0.25">
      <c r="B17" s="367"/>
      <c r="C17" s="367"/>
      <c r="D17" s="741">
        <v>13</v>
      </c>
      <c r="E17" s="676" t="s">
        <v>97</v>
      </c>
      <c r="F17" s="642" t="s">
        <v>98</v>
      </c>
      <c r="G17" s="739" t="s">
        <v>99</v>
      </c>
      <c r="H17" s="645">
        <v>3.2</v>
      </c>
      <c r="I17" s="644"/>
      <c r="J17" s="678" t="s">
        <v>76</v>
      </c>
      <c r="K17" s="645" t="s">
        <v>100</v>
      </c>
      <c r="L17" s="645">
        <v>243</v>
      </c>
      <c r="M17" s="645" t="s">
        <v>101</v>
      </c>
      <c r="N17" s="645" t="s">
        <v>85</v>
      </c>
      <c r="O17" s="647" t="s">
        <v>102</v>
      </c>
      <c r="P17" s="656" t="s">
        <v>103</v>
      </c>
      <c r="Q17" s="645" t="s">
        <v>81</v>
      </c>
      <c r="R17" s="645">
        <v>10</v>
      </c>
      <c r="S17" s="739">
        <v>10</v>
      </c>
      <c r="T17" s="645">
        <v>0</v>
      </c>
      <c r="U17" s="645">
        <v>0</v>
      </c>
      <c r="V17" s="645"/>
      <c r="W17" s="645"/>
      <c r="X17" s="645">
        <v>0</v>
      </c>
      <c r="Y17" s="680">
        <f t="shared" ref="Y17:Y19" si="0">R17-X17</f>
        <v>10</v>
      </c>
      <c r="Z17" s="414">
        <v>0</v>
      </c>
      <c r="AA17" s="414">
        <v>0</v>
      </c>
      <c r="AB17" s="414">
        <v>0</v>
      </c>
      <c r="AC17" s="683">
        <v>0</v>
      </c>
      <c r="AD17" s="683">
        <v>0</v>
      </c>
      <c r="AE17" s="683">
        <f>SUM(Z17:AD17)</f>
        <v>0</v>
      </c>
      <c r="AF17" s="417">
        <v>0</v>
      </c>
      <c r="AG17" s="417">
        <v>10</v>
      </c>
      <c r="AH17" s="413">
        <v>0</v>
      </c>
      <c r="AI17" s="508">
        <v>0</v>
      </c>
      <c r="AJ17" s="717">
        <v>0</v>
      </c>
      <c r="AK17" s="814"/>
      <c r="AL17" s="896"/>
      <c r="AM17" s="883"/>
      <c r="AN17" s="876"/>
      <c r="AO17" s="878"/>
      <c r="AP17" s="876"/>
      <c r="AQ17" s="877"/>
    </row>
    <row r="18" spans="2:95" ht="141.75" x14ac:dyDescent="0.25">
      <c r="B18" s="367"/>
      <c r="C18" s="367"/>
      <c r="D18" s="741">
        <v>15</v>
      </c>
      <c r="E18" s="739" t="s">
        <v>104</v>
      </c>
      <c r="F18" s="739" t="s">
        <v>105</v>
      </c>
      <c r="G18" s="739" t="s">
        <v>106</v>
      </c>
      <c r="H18" s="645">
        <v>1.1599999999999999</v>
      </c>
      <c r="I18" s="678" t="s">
        <v>76</v>
      </c>
      <c r="J18" s="645"/>
      <c r="K18" s="645" t="s">
        <v>77</v>
      </c>
      <c r="L18" s="645">
        <v>246</v>
      </c>
      <c r="M18" s="645" t="s">
        <v>107</v>
      </c>
      <c r="N18" s="645" t="s">
        <v>108</v>
      </c>
      <c r="O18" s="647" t="s">
        <v>109</v>
      </c>
      <c r="P18" s="657">
        <v>44183</v>
      </c>
      <c r="Q18" s="645" t="s">
        <v>81</v>
      </c>
      <c r="R18" s="645">
        <v>15</v>
      </c>
      <c r="S18" s="739">
        <v>15</v>
      </c>
      <c r="T18" s="645">
        <v>0</v>
      </c>
      <c r="U18" s="645">
        <v>0</v>
      </c>
      <c r="V18" s="645"/>
      <c r="W18" s="645">
        <v>15</v>
      </c>
      <c r="X18" s="645">
        <v>0</v>
      </c>
      <c r="Y18" s="680">
        <f t="shared" si="0"/>
        <v>15</v>
      </c>
      <c r="Z18" s="414">
        <v>0</v>
      </c>
      <c r="AA18" s="414">
        <v>10</v>
      </c>
      <c r="AB18" s="414">
        <v>5</v>
      </c>
      <c r="AC18" s="683">
        <v>0</v>
      </c>
      <c r="AD18" s="683">
        <v>0</v>
      </c>
      <c r="AE18" s="683">
        <v>0</v>
      </c>
      <c r="AF18" s="417">
        <v>0</v>
      </c>
      <c r="AG18" s="417">
        <v>0</v>
      </c>
      <c r="AH18" s="413">
        <v>0</v>
      </c>
      <c r="AI18" s="508">
        <v>0</v>
      </c>
      <c r="AJ18" s="717">
        <v>0</v>
      </c>
      <c r="AK18" s="814"/>
      <c r="AL18" s="896"/>
      <c r="AM18" s="883"/>
      <c r="AN18" s="877"/>
      <c r="AO18" s="878"/>
      <c r="AP18" s="877"/>
      <c r="AQ18" s="877"/>
    </row>
    <row r="19" spans="2:95" s="420" customFormat="1" ht="30" customHeight="1" x14ac:dyDescent="0.25">
      <c r="D19" s="738" t="s">
        <v>110</v>
      </c>
      <c r="E19" s="738" t="s">
        <v>111</v>
      </c>
      <c r="F19" s="739" t="s">
        <v>112</v>
      </c>
      <c r="G19" s="739" t="s">
        <v>113</v>
      </c>
      <c r="H19" s="735">
        <v>0.2</v>
      </c>
      <c r="I19" s="678" t="s">
        <v>76</v>
      </c>
      <c r="J19" s="644"/>
      <c r="K19" s="645" t="s">
        <v>100</v>
      </c>
      <c r="L19" s="645">
        <v>246</v>
      </c>
      <c r="M19" s="645" t="s">
        <v>107</v>
      </c>
      <c r="N19" s="645"/>
      <c r="O19" s="645" t="s">
        <v>114</v>
      </c>
      <c r="P19" s="654"/>
      <c r="Q19" s="644" t="s">
        <v>81</v>
      </c>
      <c r="R19" s="680">
        <v>6</v>
      </c>
      <c r="S19" s="642"/>
      <c r="T19" s="646"/>
      <c r="U19" s="646">
        <v>6</v>
      </c>
      <c r="V19" s="646"/>
      <c r="W19" s="646">
        <v>0</v>
      </c>
      <c r="X19" s="645">
        <v>0</v>
      </c>
      <c r="Y19" s="680">
        <f t="shared" si="0"/>
        <v>6</v>
      </c>
      <c r="Z19" s="514">
        <v>0</v>
      </c>
      <c r="AA19" s="514">
        <v>0</v>
      </c>
      <c r="AB19" s="514">
        <v>6</v>
      </c>
      <c r="AC19" s="686">
        <v>0</v>
      </c>
      <c r="AD19" s="686">
        <v>0</v>
      </c>
      <c r="AE19" s="685">
        <v>0</v>
      </c>
      <c r="AF19" s="517">
        <v>0</v>
      </c>
      <c r="AG19" s="517">
        <v>0</v>
      </c>
      <c r="AH19" s="517">
        <v>0</v>
      </c>
      <c r="AI19" s="518">
        <v>0</v>
      </c>
      <c r="AJ19" s="720">
        <v>0</v>
      </c>
      <c r="AK19" s="814"/>
      <c r="AL19" s="896"/>
      <c r="AM19" s="883"/>
      <c r="AN19" s="877"/>
      <c r="AO19" s="878"/>
      <c r="AP19" s="877"/>
      <c r="AQ19" s="877"/>
      <c r="AR19" s="362"/>
      <c r="AS19" s="362"/>
      <c r="AT19" s="362"/>
      <c r="AU19" s="362"/>
      <c r="AV19" s="362"/>
      <c r="AW19" s="362"/>
      <c r="AX19" s="362"/>
      <c r="AY19" s="362"/>
      <c r="AZ19" s="362"/>
      <c r="BA19" s="362"/>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c r="CQ19" s="364"/>
    </row>
    <row r="20" spans="2:95" ht="30" customHeight="1" x14ac:dyDescent="0.25">
      <c r="D20" s="738" t="s">
        <v>115</v>
      </c>
      <c r="E20" s="738" t="s">
        <v>116</v>
      </c>
      <c r="F20" s="739" t="s">
        <v>117</v>
      </c>
      <c r="G20" s="739" t="s">
        <v>113</v>
      </c>
      <c r="H20" s="735">
        <v>4.4000000000000004</v>
      </c>
      <c r="I20" s="678" t="s">
        <v>76</v>
      </c>
      <c r="J20" s="644"/>
      <c r="K20" s="645" t="s">
        <v>100</v>
      </c>
      <c r="L20" s="645">
        <v>243</v>
      </c>
      <c r="M20" s="645" t="s">
        <v>101</v>
      </c>
      <c r="N20" s="645"/>
      <c r="O20" s="645" t="s">
        <v>114</v>
      </c>
      <c r="P20" s="654"/>
      <c r="Q20" s="736" t="s">
        <v>81</v>
      </c>
      <c r="R20" s="680">
        <v>65</v>
      </c>
      <c r="S20" s="737"/>
      <c r="T20" s="680"/>
      <c r="U20" s="680">
        <v>65</v>
      </c>
      <c r="V20" s="680"/>
      <c r="W20" s="680">
        <v>0</v>
      </c>
      <c r="X20" s="645">
        <v>0</v>
      </c>
      <c r="Y20" s="680">
        <f>R20-X20</f>
        <v>65</v>
      </c>
      <c r="Z20" s="527">
        <v>0</v>
      </c>
      <c r="AA20" s="527">
        <v>0</v>
      </c>
      <c r="AB20" s="527">
        <v>0</v>
      </c>
      <c r="AC20" s="684">
        <v>65</v>
      </c>
      <c r="AD20" s="684">
        <v>0</v>
      </c>
      <c r="AE20" s="685">
        <v>0</v>
      </c>
      <c r="AF20" s="517">
        <v>0</v>
      </c>
      <c r="AG20" s="517">
        <v>0</v>
      </c>
      <c r="AH20" s="517">
        <v>0</v>
      </c>
      <c r="AI20" s="518">
        <v>0</v>
      </c>
      <c r="AJ20" s="720">
        <v>0</v>
      </c>
      <c r="AK20" s="814"/>
      <c r="AL20" s="896"/>
      <c r="AM20" s="883"/>
      <c r="AN20" s="877"/>
      <c r="AO20" s="878"/>
      <c r="AP20" s="877"/>
      <c r="AQ20" s="877"/>
    </row>
    <row r="21" spans="2:95" ht="31.5" customHeight="1" x14ac:dyDescent="0.25">
      <c r="D21" s="738" t="s">
        <v>118</v>
      </c>
      <c r="E21" s="738" t="s">
        <v>119</v>
      </c>
      <c r="F21" s="739" t="s">
        <v>120</v>
      </c>
      <c r="G21" s="739" t="s">
        <v>121</v>
      </c>
      <c r="H21" s="1090">
        <v>6.5</v>
      </c>
      <c r="I21" s="678" t="s">
        <v>76</v>
      </c>
      <c r="J21" s="644"/>
      <c r="K21" s="645" t="s">
        <v>100</v>
      </c>
      <c r="L21" s="645">
        <v>251</v>
      </c>
      <c r="M21" s="645" t="s">
        <v>122</v>
      </c>
      <c r="N21" s="645"/>
      <c r="O21" s="647" t="s">
        <v>123</v>
      </c>
      <c r="P21" s="654">
        <v>44588</v>
      </c>
      <c r="Q21" s="736" t="s">
        <v>81</v>
      </c>
      <c r="R21" s="680">
        <v>141</v>
      </c>
      <c r="S21" s="737">
        <v>141</v>
      </c>
      <c r="T21" s="680"/>
      <c r="U21" s="680">
        <v>0</v>
      </c>
      <c r="V21" s="680"/>
      <c r="W21" s="680">
        <v>141</v>
      </c>
      <c r="X21" s="645">
        <v>0</v>
      </c>
      <c r="Y21" s="680">
        <f>R21-X21</f>
        <v>141</v>
      </c>
      <c r="Z21" s="411">
        <v>0</v>
      </c>
      <c r="AA21" s="411">
        <v>36</v>
      </c>
      <c r="AB21" s="411">
        <v>36</v>
      </c>
      <c r="AC21" s="682">
        <v>36</v>
      </c>
      <c r="AD21" s="682">
        <v>33</v>
      </c>
      <c r="AE21" s="683">
        <v>0</v>
      </c>
      <c r="AF21" s="413">
        <v>0</v>
      </c>
      <c r="AG21" s="413">
        <v>0</v>
      </c>
      <c r="AH21" s="413">
        <v>0</v>
      </c>
      <c r="AI21" s="508">
        <v>0</v>
      </c>
      <c r="AJ21" s="718">
        <v>0</v>
      </c>
      <c r="AK21" s="814"/>
      <c r="AL21" s="896"/>
      <c r="AM21" s="883"/>
      <c r="AN21" s="877"/>
      <c r="AO21" s="878"/>
      <c r="AP21" s="877"/>
      <c r="AQ21" s="877"/>
    </row>
    <row r="22" spans="2:95" ht="34.5" customHeight="1" x14ac:dyDescent="0.25">
      <c r="D22" s="738" t="s">
        <v>124</v>
      </c>
      <c r="E22" s="738" t="s">
        <v>119</v>
      </c>
      <c r="F22" s="739" t="s">
        <v>120</v>
      </c>
      <c r="G22" s="739" t="s">
        <v>125</v>
      </c>
      <c r="H22" s="1091"/>
      <c r="I22" s="678"/>
      <c r="J22" s="644"/>
      <c r="K22" s="645" t="s">
        <v>100</v>
      </c>
      <c r="L22" s="645">
        <v>251</v>
      </c>
      <c r="M22" s="645" t="s">
        <v>122</v>
      </c>
      <c r="N22" s="645"/>
      <c r="O22" s="647" t="s">
        <v>123</v>
      </c>
      <c r="P22" s="654">
        <v>44588</v>
      </c>
      <c r="Q22" s="736" t="s">
        <v>81</v>
      </c>
      <c r="R22" s="680">
        <v>25</v>
      </c>
      <c r="S22" s="737">
        <v>13</v>
      </c>
      <c r="T22" s="680">
        <v>12</v>
      </c>
      <c r="U22" s="680">
        <v>25</v>
      </c>
      <c r="V22" s="680"/>
      <c r="W22" s="680">
        <v>0</v>
      </c>
      <c r="X22" s="645">
        <v>0</v>
      </c>
      <c r="Y22" s="680">
        <f>R22-X22</f>
        <v>25</v>
      </c>
      <c r="Z22" s="527">
        <v>0</v>
      </c>
      <c r="AA22" s="527">
        <v>25</v>
      </c>
      <c r="AB22" s="527">
        <v>0</v>
      </c>
      <c r="AC22" s="684">
        <v>0</v>
      </c>
      <c r="AD22" s="684">
        <v>0</v>
      </c>
      <c r="AE22" s="685">
        <v>0</v>
      </c>
      <c r="AF22" s="517">
        <v>0</v>
      </c>
      <c r="AG22" s="517">
        <v>0</v>
      </c>
      <c r="AH22" s="517">
        <v>0</v>
      </c>
      <c r="AI22" s="518">
        <v>0</v>
      </c>
      <c r="AJ22" s="719">
        <v>0</v>
      </c>
      <c r="AK22" s="814"/>
      <c r="AL22" s="896"/>
      <c r="AM22" s="883"/>
      <c r="AN22" s="877"/>
      <c r="AO22" s="878"/>
      <c r="AP22" s="877"/>
      <c r="AQ22" s="877"/>
    </row>
    <row r="23" spans="2:95" ht="47.25" customHeight="1" x14ac:dyDescent="0.25">
      <c r="C23" s="367"/>
      <c r="D23" s="738" t="s">
        <v>126</v>
      </c>
      <c r="E23" s="738"/>
      <c r="F23" s="739" t="s">
        <v>127</v>
      </c>
      <c r="G23" s="739" t="s">
        <v>128</v>
      </c>
      <c r="H23" s="735"/>
      <c r="I23" s="644"/>
      <c r="J23" s="678" t="s">
        <v>76</v>
      </c>
      <c r="K23" s="645" t="s">
        <v>129</v>
      </c>
      <c r="L23" s="645">
        <v>251</v>
      </c>
      <c r="M23" s="645" t="s">
        <v>122</v>
      </c>
      <c r="N23" s="645" t="s">
        <v>85</v>
      </c>
      <c r="O23" s="647" t="s">
        <v>130</v>
      </c>
      <c r="P23" s="655" t="s">
        <v>131</v>
      </c>
      <c r="Q23" s="736" t="s">
        <v>81</v>
      </c>
      <c r="R23" s="680">
        <v>160</v>
      </c>
      <c r="S23" s="737">
        <v>160</v>
      </c>
      <c r="T23" s="680">
        <v>0</v>
      </c>
      <c r="U23" s="680">
        <v>0</v>
      </c>
      <c r="V23" s="680"/>
      <c r="W23" s="680">
        <v>160</v>
      </c>
      <c r="X23" s="645">
        <v>0</v>
      </c>
      <c r="Y23" s="680">
        <f>R23-X23</f>
        <v>160</v>
      </c>
      <c r="Z23" s="411">
        <v>19</v>
      </c>
      <c r="AA23" s="411">
        <v>50</v>
      </c>
      <c r="AB23" s="411">
        <v>47</v>
      </c>
      <c r="AC23" s="682">
        <v>44</v>
      </c>
      <c r="AD23" s="682">
        <v>0</v>
      </c>
      <c r="AE23" s="683">
        <v>0</v>
      </c>
      <c r="AF23" s="413">
        <v>0</v>
      </c>
      <c r="AG23" s="413">
        <v>0</v>
      </c>
      <c r="AH23" s="413">
        <v>0</v>
      </c>
      <c r="AI23" s="508">
        <v>0</v>
      </c>
      <c r="AJ23" s="718">
        <v>0</v>
      </c>
      <c r="AK23" s="814"/>
      <c r="AL23" s="896"/>
      <c r="AM23" s="883"/>
      <c r="AN23" s="877"/>
      <c r="AO23" s="878"/>
      <c r="AP23" s="877"/>
      <c r="AQ23" s="877"/>
    </row>
    <row r="24" spans="2:95" ht="45" customHeight="1" thickBot="1" x14ac:dyDescent="0.3">
      <c r="C24" s="367"/>
      <c r="D24" s="738" t="s">
        <v>132</v>
      </c>
      <c r="E24" s="738"/>
      <c r="F24" s="739" t="s">
        <v>127</v>
      </c>
      <c r="G24" s="739" t="s">
        <v>133</v>
      </c>
      <c r="H24" s="735"/>
      <c r="I24" s="644"/>
      <c r="J24" s="678" t="s">
        <v>76</v>
      </c>
      <c r="K24" s="645" t="s">
        <v>129</v>
      </c>
      <c r="L24" s="645">
        <v>251</v>
      </c>
      <c r="M24" s="645" t="s">
        <v>122</v>
      </c>
      <c r="N24" s="645" t="s">
        <v>85</v>
      </c>
      <c r="O24" s="647" t="s">
        <v>130</v>
      </c>
      <c r="P24" s="655" t="s">
        <v>131</v>
      </c>
      <c r="Q24" s="736" t="s">
        <v>81</v>
      </c>
      <c r="R24" s="680">
        <v>29</v>
      </c>
      <c r="S24" s="737">
        <v>29</v>
      </c>
      <c r="T24" s="680">
        <v>0</v>
      </c>
      <c r="U24" s="680">
        <v>29</v>
      </c>
      <c r="V24" s="680"/>
      <c r="W24" s="680">
        <v>0</v>
      </c>
      <c r="X24" s="645">
        <v>0</v>
      </c>
      <c r="Y24" s="680">
        <f>R24-X24</f>
        <v>29</v>
      </c>
      <c r="Z24" s="527">
        <v>29</v>
      </c>
      <c r="AA24" s="527">
        <v>0</v>
      </c>
      <c r="AB24" s="527">
        <v>0</v>
      </c>
      <c r="AC24" s="684">
        <v>0</v>
      </c>
      <c r="AD24" s="684">
        <v>0</v>
      </c>
      <c r="AE24" s="685">
        <v>0</v>
      </c>
      <c r="AF24" s="517">
        <v>0</v>
      </c>
      <c r="AG24" s="517">
        <v>0</v>
      </c>
      <c r="AH24" s="517">
        <v>0</v>
      </c>
      <c r="AI24" s="518">
        <v>0</v>
      </c>
      <c r="AJ24" s="719">
        <v>0</v>
      </c>
      <c r="AK24" s="814"/>
      <c r="AL24" s="896"/>
      <c r="AM24" s="883"/>
      <c r="AN24" s="877"/>
      <c r="AO24" s="878"/>
      <c r="AP24" s="877"/>
      <c r="AQ24" s="877"/>
    </row>
    <row r="25" spans="2:95" s="369" customFormat="1" ht="30" customHeight="1" thickBot="1" x14ac:dyDescent="0.3">
      <c r="B25" s="406" t="s">
        <v>134</v>
      </c>
      <c r="C25" s="371"/>
      <c r="D25" s="407"/>
      <c r="E25" s="407"/>
      <c r="F25" s="407"/>
      <c r="G25" s="407"/>
      <c r="H25" s="391"/>
      <c r="I25" s="391"/>
      <c r="J25" s="391"/>
      <c r="K25" s="391"/>
      <c r="L25" s="391"/>
      <c r="M25" s="391"/>
      <c r="N25" s="391"/>
      <c r="O25" s="391"/>
      <c r="P25" s="653"/>
      <c r="Q25" s="391"/>
      <c r="R25" s="391"/>
      <c r="S25" s="407"/>
      <c r="T25" s="391"/>
      <c r="U25" s="391"/>
      <c r="V25" s="391"/>
      <c r="W25" s="391"/>
      <c r="X25" s="391"/>
      <c r="Y25" s="407"/>
      <c r="Z25" s="371"/>
      <c r="AA25" s="371"/>
      <c r="AB25" s="371"/>
      <c r="AC25" s="371"/>
      <c r="AD25" s="371"/>
      <c r="AE25" s="371"/>
      <c r="AF25" s="997"/>
      <c r="AG25" s="371"/>
      <c r="AH25" s="408"/>
      <c r="AI25" s="866"/>
      <c r="AJ25" s="864"/>
      <c r="AK25" s="814"/>
      <c r="AL25" s="896"/>
      <c r="AM25" s="883"/>
      <c r="AN25" s="881"/>
      <c r="AO25" s="882"/>
      <c r="AP25" s="881"/>
      <c r="AQ25" s="881"/>
    </row>
    <row r="26" spans="2:95" s="373" customFormat="1" ht="30" customHeight="1" thickBot="1" x14ac:dyDescent="0.3">
      <c r="B26" s="1016" t="s">
        <v>71</v>
      </c>
      <c r="D26" s="407"/>
      <c r="E26" s="407"/>
      <c r="F26" s="407"/>
      <c r="G26" s="407"/>
      <c r="H26" s="391"/>
      <c r="I26" s="391"/>
      <c r="J26" s="391"/>
      <c r="K26" s="391"/>
      <c r="L26" s="391"/>
      <c r="M26" s="391"/>
      <c r="N26" s="391"/>
      <c r="O26" s="391"/>
      <c r="P26" s="653"/>
      <c r="Q26" s="391"/>
      <c r="R26" s="391"/>
      <c r="S26" s="407"/>
      <c r="T26" s="391"/>
      <c r="U26" s="391"/>
      <c r="V26" s="391"/>
      <c r="W26" s="391"/>
      <c r="X26" s="391"/>
      <c r="Y26" s="407"/>
      <c r="Z26" s="371"/>
      <c r="AA26" s="371"/>
      <c r="AB26" s="371"/>
      <c r="AC26" s="371"/>
      <c r="AD26" s="371"/>
      <c r="AE26" s="371"/>
      <c r="AF26" s="997"/>
      <c r="AG26" s="371"/>
      <c r="AH26" s="408"/>
      <c r="AI26" s="866"/>
      <c r="AJ26" s="864"/>
      <c r="AK26" s="814"/>
      <c r="AL26" s="896"/>
      <c r="AM26" s="883"/>
      <c r="AN26" s="881"/>
      <c r="AO26" s="882"/>
      <c r="AP26" s="881"/>
      <c r="AQ26" s="881"/>
      <c r="AR26" s="369"/>
      <c r="AS26" s="369"/>
      <c r="AT26" s="369"/>
      <c r="AU26" s="369"/>
      <c r="AV26" s="369"/>
      <c r="AW26" s="369"/>
      <c r="AX26" s="369"/>
      <c r="AY26" s="369"/>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c r="BW26" s="369"/>
      <c r="BX26" s="369"/>
      <c r="BY26" s="369"/>
      <c r="BZ26" s="369"/>
      <c r="CA26" s="369"/>
      <c r="CB26" s="369"/>
      <c r="CC26" s="369"/>
      <c r="CD26" s="369"/>
      <c r="CE26" s="369"/>
      <c r="CF26" s="369"/>
      <c r="CG26" s="369"/>
      <c r="CH26" s="369"/>
      <c r="CI26" s="369"/>
      <c r="CJ26" s="369"/>
      <c r="CK26" s="369"/>
      <c r="CL26" s="369"/>
      <c r="CM26" s="369"/>
      <c r="CN26" s="369"/>
      <c r="CO26" s="369"/>
      <c r="CP26" s="369"/>
      <c r="CQ26" s="369"/>
    </row>
    <row r="27" spans="2:95" s="420" customFormat="1" ht="30" customHeight="1" x14ac:dyDescent="0.25">
      <c r="C27" s="421"/>
      <c r="D27" s="738" t="s">
        <v>135</v>
      </c>
      <c r="E27" s="738" t="s">
        <v>136</v>
      </c>
      <c r="F27" s="739" t="s">
        <v>137</v>
      </c>
      <c r="G27" s="642" t="s">
        <v>138</v>
      </c>
      <c r="H27" s="735">
        <v>0.42</v>
      </c>
      <c r="I27" s="678" t="s">
        <v>76</v>
      </c>
      <c r="J27" s="644"/>
      <c r="K27" s="645" t="s">
        <v>42</v>
      </c>
      <c r="L27" s="645">
        <v>242</v>
      </c>
      <c r="M27" s="645" t="s">
        <v>139</v>
      </c>
      <c r="N27" s="645" t="s">
        <v>108</v>
      </c>
      <c r="O27" s="645" t="s">
        <v>140</v>
      </c>
      <c r="P27" s="654">
        <v>44470</v>
      </c>
      <c r="Q27" s="644" t="s">
        <v>141</v>
      </c>
      <c r="R27" s="680">
        <v>7</v>
      </c>
      <c r="S27" s="737">
        <v>7</v>
      </c>
      <c r="T27" s="680"/>
      <c r="U27" s="680">
        <v>0</v>
      </c>
      <c r="V27" s="680"/>
      <c r="W27" s="680">
        <v>7</v>
      </c>
      <c r="X27" s="645">
        <v>4</v>
      </c>
      <c r="Y27" s="680">
        <f>R27-X27</f>
        <v>3</v>
      </c>
      <c r="Z27" s="411">
        <v>3</v>
      </c>
      <c r="AA27" s="411">
        <v>0</v>
      </c>
      <c r="AB27" s="411">
        <v>0</v>
      </c>
      <c r="AC27" s="682">
        <v>0</v>
      </c>
      <c r="AD27" s="682">
        <v>0</v>
      </c>
      <c r="AE27" s="683">
        <v>0</v>
      </c>
      <c r="AF27" s="413">
        <v>0</v>
      </c>
      <c r="AG27" s="413">
        <v>0</v>
      </c>
      <c r="AH27" s="413">
        <v>0</v>
      </c>
      <c r="AI27" s="508">
        <v>0</v>
      </c>
      <c r="AJ27" s="717">
        <v>0</v>
      </c>
      <c r="AK27" s="814"/>
      <c r="AL27" s="896"/>
      <c r="AM27" s="883"/>
      <c r="AN27" s="877"/>
      <c r="AO27" s="878"/>
      <c r="AP27" s="877"/>
      <c r="AQ27" s="877"/>
      <c r="AR27" s="362"/>
      <c r="AS27" s="362"/>
      <c r="AT27" s="362"/>
      <c r="AU27" s="362"/>
      <c r="AV27" s="362"/>
      <c r="AW27" s="362"/>
      <c r="AX27" s="362"/>
      <c r="AY27" s="362"/>
      <c r="AZ27" s="362"/>
      <c r="BA27" s="362"/>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row>
    <row r="28" spans="2:95" s="420" customFormat="1" ht="32.25" thickBot="1" x14ac:dyDescent="0.3">
      <c r="C28" s="421"/>
      <c r="D28" s="738" t="s">
        <v>142</v>
      </c>
      <c r="E28" s="738" t="s">
        <v>143</v>
      </c>
      <c r="F28" s="739" t="s">
        <v>144</v>
      </c>
      <c r="G28" s="642" t="s">
        <v>145</v>
      </c>
      <c r="H28" s="735">
        <v>0.5</v>
      </c>
      <c r="I28" s="678" t="s">
        <v>76</v>
      </c>
      <c r="J28" s="644"/>
      <c r="K28" s="645" t="s">
        <v>42</v>
      </c>
      <c r="L28" s="645">
        <v>242</v>
      </c>
      <c r="M28" s="645" t="s">
        <v>139</v>
      </c>
      <c r="N28" s="645" t="s">
        <v>108</v>
      </c>
      <c r="O28" s="645" t="s">
        <v>146</v>
      </c>
      <c r="P28" s="654">
        <v>44811</v>
      </c>
      <c r="Q28" s="644" t="s">
        <v>81</v>
      </c>
      <c r="R28" s="680">
        <v>20</v>
      </c>
      <c r="S28" s="737"/>
      <c r="T28" s="680">
        <v>20</v>
      </c>
      <c r="U28" s="680">
        <v>20</v>
      </c>
      <c r="V28" s="680"/>
      <c r="W28" s="680">
        <v>0</v>
      </c>
      <c r="X28" s="645">
        <v>0</v>
      </c>
      <c r="Y28" s="680">
        <f>R28-X28</f>
        <v>20</v>
      </c>
      <c r="Z28" s="527">
        <v>0</v>
      </c>
      <c r="AA28" s="527">
        <v>0</v>
      </c>
      <c r="AB28" s="527">
        <v>20</v>
      </c>
      <c r="AC28" s="684">
        <v>0</v>
      </c>
      <c r="AD28" s="684">
        <v>0</v>
      </c>
      <c r="AE28" s="685">
        <v>0</v>
      </c>
      <c r="AF28" s="517">
        <v>0</v>
      </c>
      <c r="AG28" s="517">
        <v>0</v>
      </c>
      <c r="AH28" s="517">
        <v>0</v>
      </c>
      <c r="AI28" s="518">
        <v>0</v>
      </c>
      <c r="AJ28" s="720">
        <v>0</v>
      </c>
      <c r="AK28" s="814"/>
      <c r="AL28" s="896"/>
      <c r="AM28" s="883"/>
      <c r="AN28" s="877"/>
      <c r="AO28" s="885"/>
      <c r="AP28" s="877"/>
      <c r="AQ28" s="877"/>
      <c r="AR28" s="362"/>
      <c r="AS28" s="362"/>
      <c r="AT28" s="362"/>
      <c r="AU28" s="362"/>
      <c r="AV28" s="362"/>
      <c r="AW28" s="362"/>
      <c r="AX28" s="362"/>
      <c r="AY28" s="362"/>
      <c r="AZ28" s="362"/>
      <c r="BA28" s="362"/>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row>
    <row r="29" spans="2:95" s="373" customFormat="1" ht="30" customHeight="1" thickBot="1" x14ac:dyDescent="0.3">
      <c r="B29" s="406" t="s">
        <v>147</v>
      </c>
      <c r="C29" s="372"/>
      <c r="D29" s="407"/>
      <c r="E29" s="407"/>
      <c r="F29" s="407"/>
      <c r="G29" s="407"/>
      <c r="H29" s="391"/>
      <c r="I29" s="391"/>
      <c r="J29" s="391"/>
      <c r="K29" s="391"/>
      <c r="L29" s="391"/>
      <c r="M29" s="391"/>
      <c r="N29" s="391"/>
      <c r="O29" s="391"/>
      <c r="P29" s="653"/>
      <c r="Q29" s="391"/>
      <c r="R29" s="391"/>
      <c r="S29" s="407"/>
      <c r="T29" s="391"/>
      <c r="U29" s="391"/>
      <c r="V29" s="391"/>
      <c r="W29" s="391"/>
      <c r="X29" s="391"/>
      <c r="Y29" s="407"/>
      <c r="Z29" s="371"/>
      <c r="AA29" s="371"/>
      <c r="AB29" s="371"/>
      <c r="AC29" s="371"/>
      <c r="AD29" s="371"/>
      <c r="AE29" s="371"/>
      <c r="AF29" s="997"/>
      <c r="AG29" s="371"/>
      <c r="AH29" s="371"/>
      <c r="AI29" s="866"/>
      <c r="AJ29" s="864"/>
      <c r="AK29" s="814"/>
      <c r="AL29" s="896"/>
      <c r="AM29" s="883"/>
      <c r="AN29" s="881"/>
      <c r="AO29" s="882"/>
      <c r="AP29" s="881"/>
      <c r="AQ29" s="881"/>
      <c r="AR29" s="369"/>
      <c r="AS29" s="369"/>
      <c r="AT29" s="369"/>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69"/>
      <c r="BT29" s="369"/>
      <c r="BU29" s="369"/>
      <c r="BV29" s="369"/>
      <c r="BW29" s="369"/>
      <c r="BX29" s="369"/>
      <c r="BY29" s="369"/>
      <c r="BZ29" s="369"/>
      <c r="CA29" s="369"/>
      <c r="CB29" s="369"/>
      <c r="CC29" s="369"/>
      <c r="CD29" s="369"/>
      <c r="CE29" s="369"/>
      <c r="CF29" s="369"/>
      <c r="CG29" s="369"/>
      <c r="CH29" s="369"/>
      <c r="CI29" s="369"/>
      <c r="CJ29" s="369"/>
      <c r="CK29" s="369"/>
      <c r="CL29" s="369"/>
      <c r="CM29" s="369"/>
      <c r="CN29" s="369"/>
      <c r="CO29" s="369"/>
      <c r="CP29" s="369"/>
      <c r="CQ29" s="369"/>
    </row>
    <row r="30" spans="2:95" s="424" customFormat="1" ht="30" customHeight="1" thickBot="1" x14ac:dyDescent="0.3">
      <c r="B30" s="1017" t="s">
        <v>71</v>
      </c>
      <c r="C30" s="422"/>
      <c r="D30" s="407"/>
      <c r="E30" s="407"/>
      <c r="F30" s="407"/>
      <c r="G30" s="407"/>
      <c r="H30" s="391"/>
      <c r="I30" s="391"/>
      <c r="J30" s="391"/>
      <c r="K30" s="391"/>
      <c r="L30" s="391"/>
      <c r="M30" s="391"/>
      <c r="N30" s="391"/>
      <c r="O30" s="391"/>
      <c r="P30" s="653"/>
      <c r="Q30" s="391"/>
      <c r="R30" s="391"/>
      <c r="S30" s="407"/>
      <c r="T30" s="391"/>
      <c r="U30" s="391"/>
      <c r="V30" s="391"/>
      <c r="W30" s="391"/>
      <c r="X30" s="391"/>
      <c r="Y30" s="407"/>
      <c r="Z30" s="371"/>
      <c r="AA30" s="371"/>
      <c r="AB30" s="371"/>
      <c r="AC30" s="371"/>
      <c r="AD30" s="371"/>
      <c r="AE30" s="371"/>
      <c r="AF30" s="997"/>
      <c r="AG30" s="371"/>
      <c r="AH30" s="371"/>
      <c r="AI30" s="866"/>
      <c r="AJ30" s="864"/>
      <c r="AK30" s="814"/>
      <c r="AL30" s="896"/>
      <c r="AM30" s="883"/>
      <c r="AN30" s="886"/>
      <c r="AO30" s="882"/>
      <c r="AP30" s="886"/>
      <c r="AQ30" s="886"/>
      <c r="AR30" s="423"/>
      <c r="AS30" s="423"/>
      <c r="AT30" s="423"/>
      <c r="AU30" s="423"/>
      <c r="AV30" s="423"/>
      <c r="AW30" s="423"/>
      <c r="AX30" s="423"/>
      <c r="AY30" s="423"/>
      <c r="AZ30" s="423"/>
      <c r="BA30" s="423"/>
      <c r="BB30" s="423"/>
      <c r="BC30" s="423"/>
      <c r="BD30" s="423"/>
      <c r="BE30" s="423"/>
      <c r="BF30" s="423"/>
      <c r="BG30" s="423"/>
      <c r="BH30" s="423"/>
      <c r="BI30" s="423"/>
      <c r="BJ30" s="423"/>
      <c r="BK30" s="423"/>
      <c r="BL30" s="423"/>
      <c r="BM30" s="423"/>
      <c r="BN30" s="423"/>
      <c r="BO30" s="423"/>
      <c r="BP30" s="423"/>
      <c r="BQ30" s="423"/>
      <c r="BR30" s="423"/>
      <c r="BS30" s="423"/>
      <c r="BT30" s="423"/>
      <c r="BU30" s="423"/>
      <c r="BV30" s="423"/>
      <c r="BW30" s="423"/>
      <c r="BX30" s="423"/>
      <c r="BY30" s="423"/>
      <c r="BZ30" s="423"/>
      <c r="CA30" s="423"/>
      <c r="CB30" s="423"/>
      <c r="CC30" s="423"/>
      <c r="CD30" s="423"/>
      <c r="CE30" s="423"/>
      <c r="CF30" s="423"/>
      <c r="CG30" s="423"/>
      <c r="CH30" s="423"/>
      <c r="CI30" s="423"/>
      <c r="CJ30" s="423"/>
      <c r="CK30" s="423"/>
      <c r="CL30" s="423"/>
      <c r="CM30" s="423"/>
      <c r="CN30" s="423"/>
      <c r="CO30" s="423"/>
      <c r="CP30" s="423"/>
      <c r="CQ30" s="423"/>
    </row>
    <row r="31" spans="2:95" s="420" customFormat="1" ht="58.5" customHeight="1" x14ac:dyDescent="0.25">
      <c r="B31" s="425"/>
      <c r="C31" s="425"/>
      <c r="D31" s="639" t="s">
        <v>148</v>
      </c>
      <c r="E31" s="640" t="s">
        <v>149</v>
      </c>
      <c r="F31" s="641" t="s">
        <v>150</v>
      </c>
      <c r="G31" s="642" t="s">
        <v>151</v>
      </c>
      <c r="H31" s="643">
        <v>13.3</v>
      </c>
      <c r="I31" s="646"/>
      <c r="J31" s="678" t="s">
        <v>76</v>
      </c>
      <c r="K31" s="645" t="s">
        <v>77</v>
      </c>
      <c r="L31" s="645">
        <v>252</v>
      </c>
      <c r="M31" s="645" t="s">
        <v>152</v>
      </c>
      <c r="N31" s="646" t="s">
        <v>85</v>
      </c>
      <c r="O31" s="647" t="s">
        <v>153</v>
      </c>
      <c r="P31" s="658" t="s">
        <v>154</v>
      </c>
      <c r="Q31" s="646" t="s">
        <v>141</v>
      </c>
      <c r="R31" s="646">
        <v>184</v>
      </c>
      <c r="S31" s="642"/>
      <c r="T31" s="646"/>
      <c r="U31" s="646">
        <v>0</v>
      </c>
      <c r="V31" s="646"/>
      <c r="W31" s="646">
        <v>184</v>
      </c>
      <c r="X31" s="645">
        <v>0</v>
      </c>
      <c r="Y31" s="680">
        <v>184</v>
      </c>
      <c r="Z31" s="415">
        <v>24</v>
      </c>
      <c r="AA31" s="415">
        <v>24</v>
      </c>
      <c r="AB31" s="415">
        <v>24</v>
      </c>
      <c r="AC31" s="687">
        <v>24</v>
      </c>
      <c r="AD31" s="687">
        <v>24</v>
      </c>
      <c r="AE31" s="683">
        <v>24</v>
      </c>
      <c r="AF31" s="413">
        <v>24</v>
      </c>
      <c r="AG31" s="413">
        <v>16</v>
      </c>
      <c r="AH31" s="413">
        <v>0</v>
      </c>
      <c r="AI31" s="508">
        <v>0</v>
      </c>
      <c r="AJ31" s="717">
        <v>0</v>
      </c>
      <c r="AK31" s="814"/>
      <c r="AL31" s="896"/>
      <c r="AM31" s="883"/>
      <c r="AN31" s="876"/>
      <c r="AO31" s="878"/>
      <c r="AP31" s="876"/>
      <c r="AQ31" s="877"/>
      <c r="AR31" s="362"/>
      <c r="AS31" s="362"/>
      <c r="AT31" s="362"/>
      <c r="AU31" s="362"/>
      <c r="AV31" s="362"/>
      <c r="AW31" s="362"/>
      <c r="AX31" s="362"/>
      <c r="AY31" s="362"/>
      <c r="AZ31" s="362"/>
      <c r="BA31" s="362"/>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row>
    <row r="32" spans="2:95" s="420" customFormat="1" ht="31.5" x14ac:dyDescent="0.25">
      <c r="D32" s="842" t="s">
        <v>1459</v>
      </c>
      <c r="E32" s="843" t="s">
        <v>149</v>
      </c>
      <c r="F32" s="844" t="s">
        <v>156</v>
      </c>
      <c r="G32" s="845" t="s">
        <v>157</v>
      </c>
      <c r="H32" s="1092">
        <v>3.9</v>
      </c>
      <c r="I32" s="846"/>
      <c r="J32" s="847" t="s">
        <v>76</v>
      </c>
      <c r="K32" s="848" t="s">
        <v>42</v>
      </c>
      <c r="L32" s="848">
        <v>252</v>
      </c>
      <c r="M32" s="848" t="s">
        <v>152</v>
      </c>
      <c r="N32" s="846" t="s">
        <v>108</v>
      </c>
      <c r="O32" s="848" t="s">
        <v>158</v>
      </c>
      <c r="P32" s="849"/>
      <c r="Q32" s="846" t="s">
        <v>81</v>
      </c>
      <c r="R32" s="846">
        <v>68</v>
      </c>
      <c r="S32" s="845"/>
      <c r="T32" s="846"/>
      <c r="U32" s="846">
        <v>0</v>
      </c>
      <c r="V32" s="846"/>
      <c r="W32" s="846">
        <v>68</v>
      </c>
      <c r="X32" s="848">
        <v>0</v>
      </c>
      <c r="Y32" s="850">
        <f>R32-X32</f>
        <v>68</v>
      </c>
      <c r="Z32" s="846">
        <v>0</v>
      </c>
      <c r="AA32" s="846">
        <v>0</v>
      </c>
      <c r="AB32" s="846">
        <v>0</v>
      </c>
      <c r="AC32" s="846">
        <v>24</v>
      </c>
      <c r="AD32" s="846">
        <v>24</v>
      </c>
      <c r="AE32" s="848">
        <v>20</v>
      </c>
      <c r="AF32" s="850">
        <v>0</v>
      </c>
      <c r="AG32" s="850">
        <v>0</v>
      </c>
      <c r="AH32" s="850">
        <v>0</v>
      </c>
      <c r="AI32" s="851">
        <v>0</v>
      </c>
      <c r="AJ32" s="852">
        <v>0</v>
      </c>
      <c r="AK32" s="814"/>
      <c r="AL32" s="896"/>
      <c r="AM32" s="883"/>
      <c r="AN32" s="876"/>
      <c r="AO32" s="885"/>
      <c r="AP32" s="876"/>
      <c r="AQ32" s="877"/>
      <c r="AR32" s="362"/>
      <c r="AS32" s="362"/>
      <c r="AT32" s="362"/>
      <c r="AU32" s="362"/>
      <c r="AV32" s="362"/>
      <c r="AW32" s="362"/>
      <c r="AX32" s="362"/>
      <c r="AY32" s="362"/>
      <c r="AZ32" s="362"/>
      <c r="BA32" s="362"/>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row>
    <row r="33" spans="1:95" s="420" customFormat="1" ht="31.5" x14ac:dyDescent="0.25">
      <c r="D33" s="842" t="s">
        <v>1458</v>
      </c>
      <c r="E33" s="843" t="s">
        <v>149</v>
      </c>
      <c r="F33" s="844" t="s">
        <v>156</v>
      </c>
      <c r="G33" s="845" t="s">
        <v>157</v>
      </c>
      <c r="H33" s="1093"/>
      <c r="I33" s="846"/>
      <c r="J33" s="847" t="s">
        <v>76</v>
      </c>
      <c r="K33" s="848" t="s">
        <v>42</v>
      </c>
      <c r="L33" s="848">
        <v>252</v>
      </c>
      <c r="M33" s="848" t="s">
        <v>152</v>
      </c>
      <c r="N33" s="846" t="s">
        <v>108</v>
      </c>
      <c r="O33" s="848" t="s">
        <v>158</v>
      </c>
      <c r="P33" s="849"/>
      <c r="Q33" s="846" t="s">
        <v>81</v>
      </c>
      <c r="R33" s="846">
        <v>13</v>
      </c>
      <c r="S33" s="845"/>
      <c r="T33" s="846"/>
      <c r="U33" s="846">
        <v>13</v>
      </c>
      <c r="V33" s="846"/>
      <c r="W33" s="846">
        <v>0</v>
      </c>
      <c r="X33" s="848">
        <v>0</v>
      </c>
      <c r="Y33" s="850">
        <f>R33-X33</f>
        <v>13</v>
      </c>
      <c r="Z33" s="853">
        <v>0</v>
      </c>
      <c r="AA33" s="853">
        <v>0</v>
      </c>
      <c r="AB33" s="853">
        <v>0</v>
      </c>
      <c r="AC33" s="853">
        <v>13</v>
      </c>
      <c r="AD33" s="853">
        <v>0</v>
      </c>
      <c r="AE33" s="854">
        <v>0</v>
      </c>
      <c r="AF33" s="855">
        <v>0</v>
      </c>
      <c r="AG33" s="855">
        <v>0</v>
      </c>
      <c r="AH33" s="855">
        <v>0</v>
      </c>
      <c r="AI33" s="856">
        <v>0</v>
      </c>
      <c r="AJ33" s="857">
        <v>0</v>
      </c>
      <c r="AK33" s="814"/>
      <c r="AL33" s="896"/>
      <c r="AM33" s="883"/>
      <c r="AN33" s="876"/>
      <c r="AO33" s="885"/>
      <c r="AP33" s="876"/>
      <c r="AQ33" s="877"/>
      <c r="AR33" s="362"/>
      <c r="AS33" s="362"/>
      <c r="AT33" s="362"/>
      <c r="AU33" s="362"/>
      <c r="AV33" s="362"/>
      <c r="AW33" s="362"/>
      <c r="AX33" s="362"/>
      <c r="AY33" s="362"/>
      <c r="AZ33" s="362"/>
      <c r="BA33" s="362"/>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64"/>
      <c r="CN33" s="364"/>
      <c r="CO33" s="364"/>
      <c r="CP33" s="364"/>
      <c r="CQ33" s="364"/>
    </row>
    <row r="34" spans="1:95" ht="30.75" customHeight="1" thickBot="1" x14ac:dyDescent="0.3">
      <c r="C34" s="367"/>
      <c r="D34" s="741">
        <v>123</v>
      </c>
      <c r="E34" s="738" t="s">
        <v>160</v>
      </c>
      <c r="F34" s="739" t="s">
        <v>161</v>
      </c>
      <c r="G34" s="642" t="s">
        <v>162</v>
      </c>
      <c r="H34" s="735">
        <v>1</v>
      </c>
      <c r="I34" s="644"/>
      <c r="J34" s="678" t="s">
        <v>76</v>
      </c>
      <c r="K34" s="645" t="s">
        <v>42</v>
      </c>
      <c r="L34" s="645">
        <v>252</v>
      </c>
      <c r="M34" s="645" t="s">
        <v>152</v>
      </c>
      <c r="N34" s="645"/>
      <c r="O34" s="647" t="s">
        <v>163</v>
      </c>
      <c r="P34" s="655" t="s">
        <v>164</v>
      </c>
      <c r="Q34" s="736" t="s">
        <v>141</v>
      </c>
      <c r="R34" s="680">
        <v>27</v>
      </c>
      <c r="S34" s="737"/>
      <c r="T34" s="680"/>
      <c r="U34" s="680">
        <v>27</v>
      </c>
      <c r="V34" s="680" t="s">
        <v>165</v>
      </c>
      <c r="W34" s="680">
        <v>0</v>
      </c>
      <c r="X34" s="645">
        <v>0</v>
      </c>
      <c r="Y34" s="680">
        <f>R34-X34</f>
        <v>27</v>
      </c>
      <c r="Z34" s="527">
        <v>27</v>
      </c>
      <c r="AA34" s="527">
        <v>0</v>
      </c>
      <c r="AB34" s="527">
        <v>0</v>
      </c>
      <c r="AC34" s="684">
        <v>0</v>
      </c>
      <c r="AD34" s="684">
        <v>0</v>
      </c>
      <c r="AE34" s="685">
        <v>0</v>
      </c>
      <c r="AF34" s="517">
        <v>0</v>
      </c>
      <c r="AG34" s="517">
        <v>0</v>
      </c>
      <c r="AH34" s="517">
        <v>0</v>
      </c>
      <c r="AI34" s="518">
        <v>0</v>
      </c>
      <c r="AJ34" s="720">
        <v>0</v>
      </c>
      <c r="AK34" s="814"/>
      <c r="AL34" s="896"/>
      <c r="AM34" s="883"/>
      <c r="AN34" s="877"/>
      <c r="AO34" s="878"/>
      <c r="AP34" s="877"/>
      <c r="AQ34" s="877"/>
    </row>
    <row r="35" spans="1:95" s="407" customFormat="1" ht="30" customHeight="1" thickBot="1" x14ac:dyDescent="0.3">
      <c r="B35" s="406" t="s">
        <v>166</v>
      </c>
      <c r="C35" s="391"/>
      <c r="H35" s="391"/>
      <c r="I35" s="391"/>
      <c r="J35" s="391"/>
      <c r="K35" s="391"/>
      <c r="L35" s="391"/>
      <c r="M35" s="391"/>
      <c r="N35" s="391"/>
      <c r="O35" s="391"/>
      <c r="P35" s="653"/>
      <c r="Q35" s="391"/>
      <c r="R35" s="391"/>
      <c r="T35" s="391"/>
      <c r="U35" s="391"/>
      <c r="V35" s="391"/>
      <c r="W35" s="391"/>
      <c r="X35" s="391"/>
      <c r="Z35" s="371"/>
      <c r="AA35" s="371"/>
      <c r="AB35" s="371"/>
      <c r="AC35" s="371"/>
      <c r="AD35" s="371"/>
      <c r="AE35" s="371"/>
      <c r="AF35" s="371"/>
      <c r="AG35" s="371"/>
      <c r="AH35" s="371"/>
      <c r="AI35" s="866"/>
      <c r="AJ35" s="864"/>
      <c r="AK35" s="814"/>
      <c r="AL35" s="896"/>
      <c r="AM35" s="883"/>
      <c r="AN35" s="881"/>
      <c r="AO35" s="882"/>
      <c r="AP35" s="881"/>
      <c r="AQ35" s="881"/>
      <c r="AR35" s="369"/>
      <c r="AS35" s="369"/>
      <c r="AT35" s="369"/>
      <c r="AU35" s="369"/>
      <c r="AV35" s="369"/>
      <c r="AW35" s="369"/>
      <c r="AX35" s="369"/>
      <c r="AY35" s="369"/>
      <c r="AZ35" s="369"/>
      <c r="BA35" s="369"/>
    </row>
    <row r="36" spans="1:95" s="407" customFormat="1" ht="30" customHeight="1" thickBot="1" x14ac:dyDescent="0.3">
      <c r="B36" s="1016" t="s">
        <v>71</v>
      </c>
      <c r="H36" s="391"/>
      <c r="I36" s="391"/>
      <c r="J36" s="391"/>
      <c r="K36" s="391"/>
      <c r="L36" s="391"/>
      <c r="M36" s="391"/>
      <c r="N36" s="391"/>
      <c r="O36" s="391"/>
      <c r="P36" s="653"/>
      <c r="Q36" s="391"/>
      <c r="R36" s="391"/>
      <c r="T36" s="391"/>
      <c r="U36" s="391"/>
      <c r="V36" s="391"/>
      <c r="W36" s="391"/>
      <c r="X36" s="391"/>
      <c r="Z36" s="371"/>
      <c r="AA36" s="371"/>
      <c r="AB36" s="371"/>
      <c r="AC36" s="371"/>
      <c r="AD36" s="371"/>
      <c r="AE36" s="371"/>
      <c r="AF36" s="371"/>
      <c r="AG36" s="371"/>
      <c r="AH36" s="371"/>
      <c r="AI36" s="866"/>
      <c r="AJ36" s="864"/>
      <c r="AK36" s="814"/>
      <c r="AL36" s="896"/>
      <c r="AM36" s="883"/>
      <c r="AN36" s="881"/>
      <c r="AO36" s="882"/>
      <c r="AP36" s="881"/>
      <c r="AQ36" s="881"/>
      <c r="AR36" s="369"/>
      <c r="AS36" s="369"/>
      <c r="AT36" s="369"/>
      <c r="AU36" s="369"/>
      <c r="AV36" s="369"/>
      <c r="AW36" s="369"/>
      <c r="AX36" s="369"/>
      <c r="AY36" s="369"/>
      <c r="AZ36" s="369"/>
      <c r="BA36" s="369"/>
    </row>
    <row r="37" spans="1:95" s="407" customFormat="1" ht="94.5" customHeight="1" x14ac:dyDescent="0.25">
      <c r="A37" s="369"/>
      <c r="B37" s="369"/>
      <c r="D37" s="676" t="s">
        <v>167</v>
      </c>
      <c r="E37" s="676" t="s">
        <v>168</v>
      </c>
      <c r="F37" s="642" t="s">
        <v>169</v>
      </c>
      <c r="G37" s="642" t="s">
        <v>170</v>
      </c>
      <c r="H37" s="643">
        <v>4.08</v>
      </c>
      <c r="I37" s="646"/>
      <c r="J37" s="678" t="s">
        <v>76</v>
      </c>
      <c r="K37" s="645" t="s">
        <v>77</v>
      </c>
      <c r="L37" s="645">
        <v>285</v>
      </c>
      <c r="M37" s="645" t="s">
        <v>171</v>
      </c>
      <c r="N37" s="646" t="s">
        <v>108</v>
      </c>
      <c r="O37" s="647" t="s">
        <v>172</v>
      </c>
      <c r="P37" s="658" t="s">
        <v>173</v>
      </c>
      <c r="Q37" s="646" t="s">
        <v>81</v>
      </c>
      <c r="R37" s="646">
        <v>50</v>
      </c>
      <c r="S37" s="642"/>
      <c r="T37" s="646"/>
      <c r="U37" s="646">
        <v>0</v>
      </c>
      <c r="V37" s="646"/>
      <c r="W37" s="646">
        <v>50</v>
      </c>
      <c r="X37" s="645">
        <v>0</v>
      </c>
      <c r="Y37" s="680">
        <f>R37-X37</f>
        <v>50</v>
      </c>
      <c r="Z37" s="415">
        <v>0</v>
      </c>
      <c r="AA37" s="415">
        <v>0</v>
      </c>
      <c r="AB37" s="415">
        <v>12</v>
      </c>
      <c r="AC37" s="687">
        <v>12</v>
      </c>
      <c r="AD37" s="687">
        <v>12</v>
      </c>
      <c r="AE37" s="683">
        <v>12</v>
      </c>
      <c r="AF37" s="416">
        <v>2</v>
      </c>
      <c r="AG37" s="416">
        <v>0</v>
      </c>
      <c r="AH37" s="413">
        <v>0</v>
      </c>
      <c r="AI37" s="558">
        <v>0</v>
      </c>
      <c r="AJ37" s="721">
        <v>0</v>
      </c>
      <c r="AK37" s="814"/>
      <c r="AL37" s="896"/>
      <c r="AM37" s="883"/>
      <c r="AN37" s="877"/>
      <c r="AO37" s="885"/>
      <c r="AP37" s="876"/>
      <c r="AQ37" s="881"/>
      <c r="AR37" s="369"/>
      <c r="AS37" s="369"/>
      <c r="AT37" s="369"/>
      <c r="AU37" s="369"/>
      <c r="AV37" s="369"/>
      <c r="AW37" s="369"/>
      <c r="AX37" s="369"/>
      <c r="AY37" s="369"/>
      <c r="AZ37" s="369"/>
      <c r="BA37" s="369"/>
    </row>
    <row r="38" spans="1:95" s="407" customFormat="1" ht="94.5" customHeight="1" thickBot="1" x14ac:dyDescent="0.3">
      <c r="A38" s="369"/>
      <c r="B38" s="369"/>
      <c r="D38" s="676" t="s">
        <v>174</v>
      </c>
      <c r="E38" s="676" t="s">
        <v>168</v>
      </c>
      <c r="F38" s="642" t="s">
        <v>169</v>
      </c>
      <c r="G38" s="642" t="s">
        <v>170</v>
      </c>
      <c r="H38" s="643">
        <v>4.08</v>
      </c>
      <c r="I38" s="646"/>
      <c r="J38" s="678" t="s">
        <v>76</v>
      </c>
      <c r="K38" s="645" t="s">
        <v>77</v>
      </c>
      <c r="L38" s="645">
        <v>285</v>
      </c>
      <c r="M38" s="645" t="s">
        <v>171</v>
      </c>
      <c r="N38" s="646" t="s">
        <v>108</v>
      </c>
      <c r="O38" s="647" t="s">
        <v>172</v>
      </c>
      <c r="P38" s="658" t="s">
        <v>173</v>
      </c>
      <c r="Q38" s="646" t="s">
        <v>81</v>
      </c>
      <c r="R38" s="646">
        <v>8</v>
      </c>
      <c r="S38" s="642"/>
      <c r="T38" s="646"/>
      <c r="U38" s="646">
        <v>8</v>
      </c>
      <c r="V38" s="646"/>
      <c r="W38" s="646">
        <v>0</v>
      </c>
      <c r="X38" s="645">
        <v>0</v>
      </c>
      <c r="Y38" s="680">
        <f>R38-X38</f>
        <v>8</v>
      </c>
      <c r="Z38" s="514">
        <v>0</v>
      </c>
      <c r="AA38" s="514">
        <v>0</v>
      </c>
      <c r="AB38" s="514">
        <v>0</v>
      </c>
      <c r="AC38" s="686">
        <v>8</v>
      </c>
      <c r="AD38" s="686">
        <v>0</v>
      </c>
      <c r="AE38" s="685">
        <v>0</v>
      </c>
      <c r="AF38" s="516">
        <v>0</v>
      </c>
      <c r="AG38" s="516">
        <v>0</v>
      </c>
      <c r="AH38" s="517">
        <v>0</v>
      </c>
      <c r="AI38" s="559" t="s">
        <v>175</v>
      </c>
      <c r="AJ38" s="722" t="s">
        <v>175</v>
      </c>
      <c r="AK38" s="814"/>
      <c r="AL38" s="896"/>
      <c r="AM38" s="883"/>
      <c r="AN38" s="877"/>
      <c r="AO38" s="885"/>
      <c r="AP38" s="876"/>
      <c r="AQ38" s="881"/>
      <c r="AR38" s="369"/>
      <c r="AS38" s="369"/>
      <c r="AT38" s="369"/>
      <c r="AU38" s="369"/>
      <c r="AV38" s="369"/>
      <c r="AW38" s="369"/>
      <c r="AX38" s="369"/>
      <c r="AY38" s="369"/>
      <c r="AZ38" s="369"/>
      <c r="BA38" s="369"/>
    </row>
    <row r="39" spans="1:95" s="369" customFormat="1" ht="30" customHeight="1" thickBot="1" x14ac:dyDescent="0.3">
      <c r="B39" s="406" t="s">
        <v>176</v>
      </c>
      <c r="C39" s="371"/>
      <c r="D39" s="407"/>
      <c r="E39" s="407"/>
      <c r="F39" s="407"/>
      <c r="G39" s="407"/>
      <c r="H39" s="391"/>
      <c r="I39" s="391"/>
      <c r="J39" s="391"/>
      <c r="K39" s="391"/>
      <c r="L39" s="391"/>
      <c r="M39" s="391"/>
      <c r="N39" s="391"/>
      <c r="O39" s="391"/>
      <c r="P39" s="653"/>
      <c r="Q39" s="391"/>
      <c r="R39" s="391"/>
      <c r="S39" s="407"/>
      <c r="T39" s="391"/>
      <c r="U39" s="391"/>
      <c r="V39" s="391"/>
      <c r="W39" s="391"/>
      <c r="X39" s="391"/>
      <c r="Y39" s="407"/>
      <c r="Z39" s="371"/>
      <c r="AA39" s="371"/>
      <c r="AB39" s="371"/>
      <c r="AC39" s="371"/>
      <c r="AD39" s="371"/>
      <c r="AE39" s="371"/>
      <c r="AF39" s="371"/>
      <c r="AG39" s="371"/>
      <c r="AH39" s="371"/>
      <c r="AI39" s="866"/>
      <c r="AJ39" s="864"/>
      <c r="AK39" s="814"/>
      <c r="AL39" s="896"/>
      <c r="AM39" s="883"/>
      <c r="AN39" s="881"/>
      <c r="AO39" s="882"/>
      <c r="AP39" s="881"/>
      <c r="AQ39" s="881"/>
    </row>
    <row r="40" spans="1:95" s="369" customFormat="1" ht="30" customHeight="1" thickBot="1" x14ac:dyDescent="0.3">
      <c r="B40" s="1018" t="s">
        <v>177</v>
      </c>
      <c r="D40" s="407"/>
      <c r="E40" s="407"/>
      <c r="F40" s="407"/>
      <c r="G40" s="407"/>
      <c r="H40" s="391"/>
      <c r="I40" s="391"/>
      <c r="J40" s="391"/>
      <c r="K40" s="391"/>
      <c r="L40" s="391"/>
      <c r="M40" s="391"/>
      <c r="N40" s="391"/>
      <c r="O40" s="391"/>
      <c r="P40" s="653"/>
      <c r="Q40" s="391"/>
      <c r="R40" s="391"/>
      <c r="S40" s="407"/>
      <c r="T40" s="391"/>
      <c r="U40" s="391"/>
      <c r="V40" s="391"/>
      <c r="W40" s="391"/>
      <c r="X40" s="391"/>
      <c r="Y40" s="407"/>
      <c r="Z40" s="371"/>
      <c r="AA40" s="371"/>
      <c r="AB40" s="371"/>
      <c r="AC40" s="371"/>
      <c r="AD40" s="371"/>
      <c r="AE40" s="371"/>
      <c r="AF40" s="371"/>
      <c r="AG40" s="371"/>
      <c r="AH40" s="371"/>
      <c r="AI40" s="866"/>
      <c r="AJ40" s="864"/>
      <c r="AK40" s="814"/>
      <c r="AL40" s="896"/>
      <c r="AM40" s="883"/>
      <c r="AN40" s="881"/>
      <c r="AO40" s="882"/>
      <c r="AP40" s="881"/>
      <c r="AQ40" s="881"/>
    </row>
    <row r="41" spans="1:95" ht="30" customHeight="1" x14ac:dyDescent="0.25">
      <c r="D41" s="676" t="s">
        <v>178</v>
      </c>
      <c r="E41" s="676" t="s">
        <v>179</v>
      </c>
      <c r="F41" s="642" t="s">
        <v>180</v>
      </c>
      <c r="G41" s="642" t="s">
        <v>181</v>
      </c>
      <c r="H41" s="1085">
        <v>1.1200000000000001</v>
      </c>
      <c r="I41" s="646"/>
      <c r="J41" s="678" t="s">
        <v>76</v>
      </c>
      <c r="K41" s="645" t="s">
        <v>42</v>
      </c>
      <c r="L41" s="645">
        <v>263</v>
      </c>
      <c r="M41" s="645" t="s">
        <v>182</v>
      </c>
      <c r="N41" s="646" t="s">
        <v>108</v>
      </c>
      <c r="O41" s="645" t="s">
        <v>183</v>
      </c>
      <c r="P41" s="658">
        <v>44473</v>
      </c>
      <c r="Q41" s="646" t="s">
        <v>81</v>
      </c>
      <c r="R41" s="646">
        <v>24</v>
      </c>
      <c r="S41" s="642"/>
      <c r="T41" s="646"/>
      <c r="U41" s="646">
        <v>0</v>
      </c>
      <c r="V41" s="646"/>
      <c r="W41" s="646">
        <v>24</v>
      </c>
      <c r="X41" s="645">
        <v>0</v>
      </c>
      <c r="Y41" s="680">
        <f t="shared" ref="Y41:Y46" si="1">R41-X41</f>
        <v>24</v>
      </c>
      <c r="Z41" s="415">
        <v>0</v>
      </c>
      <c r="AA41" s="415">
        <v>0</v>
      </c>
      <c r="AB41" s="415">
        <v>6</v>
      </c>
      <c r="AC41" s="687">
        <v>18</v>
      </c>
      <c r="AD41" s="687">
        <v>0</v>
      </c>
      <c r="AE41" s="683">
        <v>0</v>
      </c>
      <c r="AF41" s="416">
        <v>0</v>
      </c>
      <c r="AG41" s="416">
        <v>0</v>
      </c>
      <c r="AH41" s="413">
        <v>0</v>
      </c>
      <c r="AI41" s="508">
        <v>0</v>
      </c>
      <c r="AJ41" s="717">
        <v>0</v>
      </c>
      <c r="AK41" s="814"/>
      <c r="AL41" s="896"/>
      <c r="AM41" s="883"/>
      <c r="AN41" s="877"/>
      <c r="AO41" s="878"/>
      <c r="AP41" s="877"/>
      <c r="AQ41" s="877"/>
    </row>
    <row r="42" spans="1:95" ht="30" customHeight="1" x14ac:dyDescent="0.25">
      <c r="D42" s="676" t="s">
        <v>184</v>
      </c>
      <c r="E42" s="676" t="s">
        <v>179</v>
      </c>
      <c r="F42" s="642" t="s">
        <v>180</v>
      </c>
      <c r="G42" s="642" t="s">
        <v>181</v>
      </c>
      <c r="H42" s="1087"/>
      <c r="I42" s="646"/>
      <c r="J42" s="678" t="s">
        <v>76</v>
      </c>
      <c r="K42" s="645" t="s">
        <v>42</v>
      </c>
      <c r="L42" s="645">
        <v>263</v>
      </c>
      <c r="M42" s="645" t="s">
        <v>182</v>
      </c>
      <c r="N42" s="646" t="s">
        <v>108</v>
      </c>
      <c r="O42" s="645" t="s">
        <v>183</v>
      </c>
      <c r="P42" s="658">
        <v>44473</v>
      </c>
      <c r="Q42" s="646" t="s">
        <v>81</v>
      </c>
      <c r="R42" s="646">
        <v>8</v>
      </c>
      <c r="S42" s="642"/>
      <c r="T42" s="646"/>
      <c r="U42" s="646">
        <v>8</v>
      </c>
      <c r="V42" s="646"/>
      <c r="W42" s="646">
        <v>0</v>
      </c>
      <c r="X42" s="645">
        <v>0</v>
      </c>
      <c r="Y42" s="680">
        <f t="shared" si="1"/>
        <v>8</v>
      </c>
      <c r="Z42" s="514">
        <v>0</v>
      </c>
      <c r="AA42" s="514">
        <v>0</v>
      </c>
      <c r="AB42" s="514">
        <v>8</v>
      </c>
      <c r="AC42" s="686">
        <v>0</v>
      </c>
      <c r="AD42" s="686">
        <v>0</v>
      </c>
      <c r="AE42" s="685">
        <v>0</v>
      </c>
      <c r="AF42" s="516">
        <v>0</v>
      </c>
      <c r="AG42" s="516">
        <v>0</v>
      </c>
      <c r="AH42" s="517">
        <v>0</v>
      </c>
      <c r="AI42" s="518">
        <v>0</v>
      </c>
      <c r="AJ42" s="720">
        <v>0</v>
      </c>
      <c r="AK42" s="814"/>
      <c r="AL42" s="896"/>
      <c r="AM42" s="883"/>
      <c r="AN42" s="877"/>
      <c r="AO42" s="878"/>
      <c r="AP42" s="877"/>
      <c r="AQ42" s="877"/>
    </row>
    <row r="43" spans="1:95" x14ac:dyDescent="0.25">
      <c r="D43" s="742" t="s">
        <v>185</v>
      </c>
      <c r="E43" s="676" t="s">
        <v>186</v>
      </c>
      <c r="F43" s="642" t="s">
        <v>187</v>
      </c>
      <c r="G43" s="642" t="s">
        <v>181</v>
      </c>
      <c r="H43" s="1085">
        <v>6.2</v>
      </c>
      <c r="I43" s="646"/>
      <c r="J43" s="678" t="s">
        <v>76</v>
      </c>
      <c r="K43" s="645" t="s">
        <v>77</v>
      </c>
      <c r="L43" s="645">
        <v>263</v>
      </c>
      <c r="M43" s="645" t="s">
        <v>182</v>
      </c>
      <c r="N43" s="645"/>
      <c r="O43" s="645" t="s">
        <v>188</v>
      </c>
      <c r="P43" s="658"/>
      <c r="Q43" s="646" t="s">
        <v>81</v>
      </c>
      <c r="R43" s="646">
        <v>67</v>
      </c>
      <c r="S43" s="642"/>
      <c r="T43" s="646"/>
      <c r="U43" s="646">
        <v>0</v>
      </c>
      <c r="V43" s="646"/>
      <c r="W43" s="646">
        <v>67</v>
      </c>
      <c r="X43" s="645">
        <v>0</v>
      </c>
      <c r="Y43" s="680">
        <f t="shared" si="1"/>
        <v>67</v>
      </c>
      <c r="Z43" s="415">
        <v>0</v>
      </c>
      <c r="AA43" s="415">
        <v>0</v>
      </c>
      <c r="AB43" s="415">
        <v>0</v>
      </c>
      <c r="AC43" s="687">
        <v>24</v>
      </c>
      <c r="AD43" s="687">
        <v>24</v>
      </c>
      <c r="AE43" s="683">
        <v>19</v>
      </c>
      <c r="AF43" s="416">
        <v>0</v>
      </c>
      <c r="AG43" s="416">
        <v>0</v>
      </c>
      <c r="AH43" s="413">
        <v>0</v>
      </c>
      <c r="AI43" s="508">
        <v>0</v>
      </c>
      <c r="AJ43" s="717">
        <v>0</v>
      </c>
      <c r="AK43" s="814"/>
      <c r="AL43" s="896"/>
      <c r="AM43" s="883"/>
      <c r="AN43" s="877"/>
      <c r="AO43" s="878"/>
      <c r="AP43" s="877"/>
      <c r="AQ43" s="877"/>
    </row>
    <row r="44" spans="1:95" ht="24" customHeight="1" x14ac:dyDescent="0.25">
      <c r="D44" s="742" t="s">
        <v>189</v>
      </c>
      <c r="E44" s="676" t="s">
        <v>186</v>
      </c>
      <c r="F44" s="642" t="s">
        <v>187</v>
      </c>
      <c r="G44" s="642" t="s">
        <v>181</v>
      </c>
      <c r="H44" s="1087"/>
      <c r="I44" s="646"/>
      <c r="J44" s="678" t="s">
        <v>76</v>
      </c>
      <c r="K44" s="645" t="s">
        <v>77</v>
      </c>
      <c r="L44" s="645">
        <v>263</v>
      </c>
      <c r="M44" s="645" t="s">
        <v>182</v>
      </c>
      <c r="N44" s="645"/>
      <c r="O44" s="645" t="s">
        <v>188</v>
      </c>
      <c r="P44" s="658"/>
      <c r="Q44" s="646" t="s">
        <v>81</v>
      </c>
      <c r="R44" s="646">
        <v>23</v>
      </c>
      <c r="S44" s="642"/>
      <c r="T44" s="646"/>
      <c r="U44" s="646">
        <v>23</v>
      </c>
      <c r="V44" s="646"/>
      <c r="W44" s="646">
        <v>0</v>
      </c>
      <c r="X44" s="645">
        <v>0</v>
      </c>
      <c r="Y44" s="680">
        <f t="shared" si="1"/>
        <v>23</v>
      </c>
      <c r="Z44" s="514">
        <v>0</v>
      </c>
      <c r="AA44" s="514">
        <v>0</v>
      </c>
      <c r="AB44" s="514">
        <v>0</v>
      </c>
      <c r="AC44" s="686">
        <v>23</v>
      </c>
      <c r="AD44" s="686">
        <v>0</v>
      </c>
      <c r="AE44" s="685">
        <v>0</v>
      </c>
      <c r="AF44" s="516">
        <v>0</v>
      </c>
      <c r="AG44" s="516">
        <v>0</v>
      </c>
      <c r="AH44" s="517">
        <v>0</v>
      </c>
      <c r="AI44" s="518">
        <v>0</v>
      </c>
      <c r="AJ44" s="720">
        <v>0</v>
      </c>
      <c r="AK44" s="814"/>
      <c r="AL44" s="896"/>
      <c r="AM44" s="883"/>
      <c r="AN44" s="877"/>
      <c r="AO44" s="878"/>
      <c r="AP44" s="877"/>
      <c r="AQ44" s="877"/>
    </row>
    <row r="45" spans="1:95" ht="31.5" customHeight="1" x14ac:dyDescent="0.25">
      <c r="C45" s="367"/>
      <c r="D45" s="742" t="s">
        <v>190</v>
      </c>
      <c r="E45" s="676" t="s">
        <v>191</v>
      </c>
      <c r="F45" s="642" t="s">
        <v>192</v>
      </c>
      <c r="G45" s="642" t="s">
        <v>193</v>
      </c>
      <c r="H45" s="1085">
        <v>2.58</v>
      </c>
      <c r="I45" s="646"/>
      <c r="J45" s="678" t="s">
        <v>76</v>
      </c>
      <c r="K45" s="645" t="s">
        <v>42</v>
      </c>
      <c r="L45" s="645">
        <v>263</v>
      </c>
      <c r="M45" s="645" t="s">
        <v>182</v>
      </c>
      <c r="N45" s="645"/>
      <c r="O45" s="647" t="s">
        <v>194</v>
      </c>
      <c r="P45" s="658"/>
      <c r="Q45" s="646" t="s">
        <v>81</v>
      </c>
      <c r="R45" s="646">
        <v>46</v>
      </c>
      <c r="S45" s="642"/>
      <c r="T45" s="646"/>
      <c r="U45" s="646">
        <v>0</v>
      </c>
      <c r="V45" s="646"/>
      <c r="W45" s="646">
        <v>46</v>
      </c>
      <c r="X45" s="645">
        <v>0</v>
      </c>
      <c r="Y45" s="680">
        <f t="shared" si="1"/>
        <v>46</v>
      </c>
      <c r="Z45" s="415">
        <v>0</v>
      </c>
      <c r="AA45" s="415">
        <v>0</v>
      </c>
      <c r="AB45" s="415">
        <v>23</v>
      </c>
      <c r="AC45" s="687">
        <v>23</v>
      </c>
      <c r="AD45" s="687">
        <v>0</v>
      </c>
      <c r="AE45" s="683">
        <v>0</v>
      </c>
      <c r="AF45" s="416">
        <v>0</v>
      </c>
      <c r="AG45" s="416">
        <v>0</v>
      </c>
      <c r="AH45" s="413">
        <v>0</v>
      </c>
      <c r="AI45" s="508">
        <v>0</v>
      </c>
      <c r="AJ45" s="717">
        <v>0</v>
      </c>
      <c r="AK45" s="814"/>
      <c r="AL45" s="896"/>
      <c r="AM45" s="883"/>
      <c r="AN45" s="877"/>
      <c r="AO45" s="885"/>
      <c r="AP45" s="877"/>
      <c r="AQ45" s="877"/>
    </row>
    <row r="46" spans="1:95" ht="31.5" customHeight="1" thickBot="1" x14ac:dyDescent="0.3">
      <c r="C46" s="367"/>
      <c r="D46" s="742" t="s">
        <v>195</v>
      </c>
      <c r="E46" s="676" t="s">
        <v>191</v>
      </c>
      <c r="F46" s="642" t="s">
        <v>192</v>
      </c>
      <c r="G46" s="642" t="s">
        <v>193</v>
      </c>
      <c r="H46" s="1087"/>
      <c r="I46" s="646"/>
      <c r="J46" s="678" t="s">
        <v>76</v>
      </c>
      <c r="K46" s="645" t="s">
        <v>42</v>
      </c>
      <c r="L46" s="645">
        <v>263</v>
      </c>
      <c r="M46" s="645" t="s">
        <v>182</v>
      </c>
      <c r="N46" s="645"/>
      <c r="O46" s="647" t="s">
        <v>194</v>
      </c>
      <c r="P46" s="658"/>
      <c r="Q46" s="646" t="s">
        <v>81</v>
      </c>
      <c r="R46" s="646">
        <v>15</v>
      </c>
      <c r="S46" s="642"/>
      <c r="T46" s="646"/>
      <c r="U46" s="646">
        <v>15</v>
      </c>
      <c r="V46" s="646"/>
      <c r="W46" s="646">
        <v>0</v>
      </c>
      <c r="X46" s="645">
        <v>0</v>
      </c>
      <c r="Y46" s="680">
        <f t="shared" si="1"/>
        <v>15</v>
      </c>
      <c r="Z46" s="514">
        <v>0</v>
      </c>
      <c r="AA46" s="514">
        <v>0</v>
      </c>
      <c r="AB46" s="514">
        <v>15</v>
      </c>
      <c r="AC46" s="686">
        <v>0</v>
      </c>
      <c r="AD46" s="686">
        <v>0</v>
      </c>
      <c r="AE46" s="685">
        <v>0</v>
      </c>
      <c r="AF46" s="516">
        <v>0</v>
      </c>
      <c r="AG46" s="516">
        <v>0</v>
      </c>
      <c r="AH46" s="517">
        <v>0</v>
      </c>
      <c r="AI46" s="518">
        <v>0</v>
      </c>
      <c r="AJ46" s="720">
        <v>0</v>
      </c>
      <c r="AK46" s="814"/>
      <c r="AL46" s="896"/>
      <c r="AM46" s="883"/>
      <c r="AN46" s="877"/>
      <c r="AO46" s="885"/>
      <c r="AP46" s="877"/>
      <c r="AQ46" s="877"/>
    </row>
    <row r="47" spans="1:95" s="362" customFormat="1" ht="30" customHeight="1" thickBot="1" x14ac:dyDescent="0.3">
      <c r="B47" s="406" t="s">
        <v>196</v>
      </c>
      <c r="C47" s="363"/>
      <c r="D47" s="364"/>
      <c r="E47" s="364"/>
      <c r="F47" s="364"/>
      <c r="G47" s="364"/>
      <c r="H47" s="367"/>
      <c r="I47" s="367"/>
      <c r="J47" s="367"/>
      <c r="K47" s="367"/>
      <c r="L47" s="367"/>
      <c r="M47" s="367"/>
      <c r="N47" s="367"/>
      <c r="O47" s="367"/>
      <c r="P47" s="652"/>
      <c r="Q47" s="367"/>
      <c r="R47" s="367"/>
      <c r="S47" s="364"/>
      <c r="T47" s="367"/>
      <c r="U47" s="367"/>
      <c r="V47" s="367"/>
      <c r="W47" s="367"/>
      <c r="X47" s="367"/>
      <c r="Y47" s="364"/>
      <c r="Z47" s="363"/>
      <c r="AA47" s="363"/>
      <c r="AB47" s="363"/>
      <c r="AC47" s="363"/>
      <c r="AD47" s="363"/>
      <c r="AE47" s="363"/>
      <c r="AF47" s="363"/>
      <c r="AG47" s="363"/>
      <c r="AH47" s="363"/>
      <c r="AI47" s="864"/>
      <c r="AJ47" s="864"/>
      <c r="AK47" s="814"/>
      <c r="AL47" s="896"/>
      <c r="AM47" s="883"/>
      <c r="AN47" s="877"/>
      <c r="AO47" s="878"/>
      <c r="AP47" s="877"/>
      <c r="AQ47" s="877"/>
    </row>
    <row r="48" spans="1:95" s="362" customFormat="1" ht="30" customHeight="1" thickBot="1" x14ac:dyDescent="0.3">
      <c r="B48" s="1019" t="s">
        <v>197</v>
      </c>
      <c r="C48" s="427"/>
      <c r="D48" s="364"/>
      <c r="E48" s="364"/>
      <c r="F48" s="364"/>
      <c r="G48" s="364"/>
      <c r="H48" s="367"/>
      <c r="I48" s="367"/>
      <c r="J48" s="367"/>
      <c r="K48" s="367"/>
      <c r="L48" s="367"/>
      <c r="M48" s="367"/>
      <c r="N48" s="367"/>
      <c r="O48" s="367"/>
      <c r="P48" s="652"/>
      <c r="Q48" s="367"/>
      <c r="R48" s="367"/>
      <c r="S48" s="364"/>
      <c r="T48" s="367"/>
      <c r="U48" s="367"/>
      <c r="V48" s="367"/>
      <c r="W48" s="367"/>
      <c r="X48" s="367"/>
      <c r="Y48" s="364"/>
      <c r="Z48" s="363"/>
      <c r="AA48" s="363"/>
      <c r="AB48" s="363"/>
      <c r="AC48" s="363"/>
      <c r="AD48" s="363"/>
      <c r="AE48" s="363"/>
      <c r="AF48" s="363"/>
      <c r="AG48" s="363"/>
      <c r="AH48" s="363"/>
      <c r="AI48" s="864"/>
      <c r="AJ48" s="864"/>
      <c r="AK48" s="814"/>
      <c r="AL48" s="896"/>
      <c r="AM48" s="883"/>
      <c r="AN48" s="877"/>
      <c r="AO48" s="878"/>
      <c r="AP48" s="877"/>
      <c r="AQ48" s="877"/>
    </row>
    <row r="49" spans="2:95" s="420" customFormat="1" ht="31.5" x14ac:dyDescent="0.25">
      <c r="B49" s="418"/>
      <c r="C49" s="418"/>
      <c r="D49" s="676" t="s">
        <v>198</v>
      </c>
      <c r="E49" s="676" t="s">
        <v>199</v>
      </c>
      <c r="F49" s="642" t="s">
        <v>200</v>
      </c>
      <c r="G49" s="739" t="s">
        <v>201</v>
      </c>
      <c r="H49" s="1085">
        <v>31.8</v>
      </c>
      <c r="I49" s="646"/>
      <c r="J49" s="678" t="s">
        <v>76</v>
      </c>
      <c r="K49" s="645" t="s">
        <v>77</v>
      </c>
      <c r="L49" s="645">
        <v>271</v>
      </c>
      <c r="M49" s="645" t="s">
        <v>202</v>
      </c>
      <c r="N49" s="645"/>
      <c r="O49" s="647" t="s">
        <v>203</v>
      </c>
      <c r="P49" s="658"/>
      <c r="Q49" s="646" t="s">
        <v>81</v>
      </c>
      <c r="R49" s="646">
        <v>442</v>
      </c>
      <c r="S49" s="642"/>
      <c r="T49" s="646"/>
      <c r="U49" s="646">
        <v>0</v>
      </c>
      <c r="V49" s="646"/>
      <c r="W49" s="646">
        <v>442</v>
      </c>
      <c r="X49" s="645">
        <v>0</v>
      </c>
      <c r="Y49" s="680">
        <f>R49-X49</f>
        <v>442</v>
      </c>
      <c r="Z49" s="415">
        <v>0</v>
      </c>
      <c r="AA49" s="415">
        <v>0</v>
      </c>
      <c r="AB49" s="415">
        <v>0</v>
      </c>
      <c r="AC49" s="687">
        <v>0</v>
      </c>
      <c r="AD49" s="687">
        <v>0</v>
      </c>
      <c r="AE49" s="683">
        <f>SUM(Z49:AD49)</f>
        <v>0</v>
      </c>
      <c r="AF49" s="416">
        <v>0</v>
      </c>
      <c r="AG49" s="416">
        <v>48</v>
      </c>
      <c r="AH49" s="413">
        <v>48</v>
      </c>
      <c r="AI49" s="508">
        <v>48</v>
      </c>
      <c r="AJ49" s="717">
        <v>298</v>
      </c>
      <c r="AK49" s="814"/>
      <c r="AL49" s="896"/>
      <c r="AM49" s="883"/>
      <c r="AN49" s="877"/>
      <c r="AO49" s="878"/>
      <c r="AP49" s="877"/>
      <c r="AQ49" s="877"/>
      <c r="AR49" s="362"/>
      <c r="AS49" s="362"/>
      <c r="AT49" s="362"/>
      <c r="AU49" s="362"/>
      <c r="AV49" s="362"/>
      <c r="AW49" s="362"/>
      <c r="AX49" s="362"/>
      <c r="AY49" s="362"/>
      <c r="AZ49" s="362"/>
      <c r="BA49" s="362"/>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row>
    <row r="50" spans="2:95" s="420" customFormat="1" ht="30.75" customHeight="1" x14ac:dyDescent="0.25">
      <c r="B50" s="418"/>
      <c r="C50" s="418"/>
      <c r="D50" s="676" t="s">
        <v>204</v>
      </c>
      <c r="E50" s="676" t="s">
        <v>199</v>
      </c>
      <c r="F50" s="642" t="s">
        <v>200</v>
      </c>
      <c r="G50" s="739" t="s">
        <v>201</v>
      </c>
      <c r="H50" s="1087"/>
      <c r="I50" s="646"/>
      <c r="J50" s="678" t="s">
        <v>76</v>
      </c>
      <c r="K50" s="645" t="s">
        <v>77</v>
      </c>
      <c r="L50" s="645">
        <v>271</v>
      </c>
      <c r="M50" s="645" t="s">
        <v>202</v>
      </c>
      <c r="N50" s="645"/>
      <c r="O50" s="647" t="s">
        <v>203</v>
      </c>
      <c r="P50" s="658"/>
      <c r="Q50" s="646" t="s">
        <v>81</v>
      </c>
      <c r="R50" s="646">
        <v>148</v>
      </c>
      <c r="S50" s="642"/>
      <c r="T50" s="646"/>
      <c r="U50" s="646">
        <v>148</v>
      </c>
      <c r="V50" s="646"/>
      <c r="W50" s="646">
        <v>0</v>
      </c>
      <c r="X50" s="645">
        <v>0</v>
      </c>
      <c r="Y50" s="680">
        <f>R50-X50</f>
        <v>148</v>
      </c>
      <c r="Z50" s="514">
        <v>0</v>
      </c>
      <c r="AA50" s="514">
        <v>0</v>
      </c>
      <c r="AB50" s="514">
        <v>0</v>
      </c>
      <c r="AC50" s="686">
        <v>0</v>
      </c>
      <c r="AD50" s="686">
        <v>0</v>
      </c>
      <c r="AE50" s="685">
        <v>0</v>
      </c>
      <c r="AF50" s="516">
        <v>0</v>
      </c>
      <c r="AG50" s="516">
        <v>50</v>
      </c>
      <c r="AH50" s="517">
        <v>50</v>
      </c>
      <c r="AI50" s="518">
        <v>48</v>
      </c>
      <c r="AJ50" s="720">
        <v>0</v>
      </c>
      <c r="AK50" s="814"/>
      <c r="AL50" s="896"/>
      <c r="AM50" s="883"/>
      <c r="AN50" s="877"/>
      <c r="AO50" s="878"/>
      <c r="AP50" s="877"/>
      <c r="AQ50" s="877"/>
      <c r="AR50" s="362"/>
      <c r="AS50" s="362"/>
      <c r="AT50" s="362"/>
      <c r="AU50" s="362"/>
      <c r="AV50" s="362"/>
      <c r="AW50" s="362"/>
      <c r="AX50" s="362"/>
      <c r="AY50" s="362"/>
      <c r="AZ50" s="362"/>
      <c r="BA50" s="362"/>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row>
    <row r="51" spans="2:95" ht="30" customHeight="1" x14ac:dyDescent="0.25">
      <c r="C51" s="367"/>
      <c r="D51" s="742" t="s">
        <v>205</v>
      </c>
      <c r="E51" s="676"/>
      <c r="F51" s="642" t="s">
        <v>206</v>
      </c>
      <c r="G51" s="642" t="s">
        <v>207</v>
      </c>
      <c r="H51" s="643"/>
      <c r="I51" s="678" t="s">
        <v>76</v>
      </c>
      <c r="J51" s="646"/>
      <c r="K51" s="645" t="s">
        <v>129</v>
      </c>
      <c r="L51" s="645">
        <v>271</v>
      </c>
      <c r="M51" s="645" t="s">
        <v>202</v>
      </c>
      <c r="N51" s="646" t="s">
        <v>108</v>
      </c>
      <c r="O51" s="645" t="s">
        <v>208</v>
      </c>
      <c r="P51" s="658">
        <v>44658</v>
      </c>
      <c r="Q51" s="646" t="s">
        <v>81</v>
      </c>
      <c r="R51" s="646">
        <v>4</v>
      </c>
      <c r="S51" s="642">
        <v>4</v>
      </c>
      <c r="T51" s="646">
        <v>0</v>
      </c>
      <c r="U51" s="646">
        <v>0</v>
      </c>
      <c r="V51" s="646"/>
      <c r="W51" s="646">
        <v>4</v>
      </c>
      <c r="X51" s="645">
        <v>0</v>
      </c>
      <c r="Y51" s="680">
        <f>R51-X51</f>
        <v>4</v>
      </c>
      <c r="Z51" s="415">
        <v>4</v>
      </c>
      <c r="AA51" s="415">
        <v>0</v>
      </c>
      <c r="AB51" s="415">
        <v>0</v>
      </c>
      <c r="AC51" s="687">
        <v>0</v>
      </c>
      <c r="AD51" s="687">
        <v>0</v>
      </c>
      <c r="AE51" s="683">
        <v>0</v>
      </c>
      <c r="AF51" s="416">
        <v>0</v>
      </c>
      <c r="AG51" s="416">
        <v>0</v>
      </c>
      <c r="AH51" s="413">
        <v>0</v>
      </c>
      <c r="AI51" s="508">
        <v>0</v>
      </c>
      <c r="AJ51" s="717">
        <v>0</v>
      </c>
      <c r="AK51" s="814"/>
      <c r="AL51" s="896"/>
      <c r="AM51" s="883"/>
      <c r="AN51" s="877"/>
      <c r="AO51" s="878"/>
      <c r="AP51" s="877"/>
      <c r="AQ51" s="877"/>
    </row>
    <row r="52" spans="2:95" ht="30" customHeight="1" thickBot="1" x14ac:dyDescent="0.3">
      <c r="C52" s="367"/>
      <c r="D52" s="742" t="s">
        <v>209</v>
      </c>
      <c r="E52" s="676"/>
      <c r="F52" s="642" t="s">
        <v>210</v>
      </c>
      <c r="G52" s="642" t="s">
        <v>211</v>
      </c>
      <c r="H52" s="643"/>
      <c r="I52" s="678" t="s">
        <v>76</v>
      </c>
      <c r="J52" s="646"/>
      <c r="K52" s="645" t="s">
        <v>129</v>
      </c>
      <c r="L52" s="645">
        <v>271</v>
      </c>
      <c r="M52" s="645" t="s">
        <v>202</v>
      </c>
      <c r="N52" s="646" t="s">
        <v>108</v>
      </c>
      <c r="O52" s="645" t="s">
        <v>212</v>
      </c>
      <c r="P52" s="658">
        <v>44917</v>
      </c>
      <c r="Q52" s="646" t="s">
        <v>81</v>
      </c>
      <c r="R52" s="646">
        <v>6</v>
      </c>
      <c r="S52" s="642">
        <v>0</v>
      </c>
      <c r="T52" s="646">
        <v>6</v>
      </c>
      <c r="U52" s="646">
        <v>0</v>
      </c>
      <c r="V52" s="646"/>
      <c r="W52" s="646">
        <v>6</v>
      </c>
      <c r="X52" s="645">
        <v>0</v>
      </c>
      <c r="Y52" s="680">
        <f>R52-X52</f>
        <v>6</v>
      </c>
      <c r="Z52" s="415">
        <v>6</v>
      </c>
      <c r="AA52" s="415">
        <v>0</v>
      </c>
      <c r="AB52" s="415">
        <v>0</v>
      </c>
      <c r="AC52" s="687">
        <v>0</v>
      </c>
      <c r="AD52" s="687">
        <v>0</v>
      </c>
      <c r="AE52" s="683">
        <v>0</v>
      </c>
      <c r="AF52" s="416">
        <v>0</v>
      </c>
      <c r="AG52" s="416">
        <v>0</v>
      </c>
      <c r="AH52" s="413">
        <v>0</v>
      </c>
      <c r="AI52" s="508">
        <v>0</v>
      </c>
      <c r="AJ52" s="717">
        <v>0</v>
      </c>
      <c r="AK52" s="814"/>
      <c r="AL52" s="896"/>
      <c r="AM52" s="883"/>
      <c r="AN52" s="877"/>
      <c r="AO52" s="878"/>
      <c r="AP52" s="877"/>
      <c r="AQ52" s="877"/>
    </row>
    <row r="53" spans="2:95" s="362" customFormat="1" ht="30" customHeight="1" thickBot="1" x14ac:dyDescent="0.3">
      <c r="B53" s="406" t="s">
        <v>213</v>
      </c>
      <c r="C53" s="363"/>
      <c r="D53" s="364"/>
      <c r="E53" s="364"/>
      <c r="F53" s="364"/>
      <c r="G53" s="364"/>
      <c r="H53" s="367"/>
      <c r="I53" s="367"/>
      <c r="J53" s="367"/>
      <c r="K53" s="367"/>
      <c r="L53" s="367"/>
      <c r="M53" s="367"/>
      <c r="N53" s="367"/>
      <c r="O53" s="367"/>
      <c r="P53" s="652"/>
      <c r="Q53" s="367"/>
      <c r="R53" s="367"/>
      <c r="S53" s="364"/>
      <c r="T53" s="367"/>
      <c r="U53" s="367"/>
      <c r="V53" s="367"/>
      <c r="W53" s="367"/>
      <c r="X53" s="367"/>
      <c r="Y53" s="364"/>
      <c r="Z53" s="363"/>
      <c r="AA53" s="363"/>
      <c r="AB53" s="363"/>
      <c r="AC53" s="363"/>
      <c r="AD53" s="363"/>
      <c r="AE53" s="363"/>
      <c r="AF53" s="363"/>
      <c r="AG53" s="363"/>
      <c r="AH53" s="363"/>
      <c r="AI53" s="864"/>
      <c r="AJ53" s="864"/>
      <c r="AK53" s="814"/>
      <c r="AL53" s="896"/>
      <c r="AM53" s="883"/>
      <c r="AN53" s="877"/>
      <c r="AO53" s="878"/>
      <c r="AP53" s="877"/>
      <c r="AQ53" s="877"/>
    </row>
    <row r="54" spans="2:95" s="362" customFormat="1" ht="30" customHeight="1" thickBot="1" x14ac:dyDescent="0.3">
      <c r="B54" s="1019" t="s">
        <v>197</v>
      </c>
      <c r="D54" s="364"/>
      <c r="E54" s="364"/>
      <c r="F54" s="364"/>
      <c r="G54" s="364"/>
      <c r="H54" s="367"/>
      <c r="I54" s="367"/>
      <c r="J54" s="367"/>
      <c r="K54" s="367"/>
      <c r="L54" s="367"/>
      <c r="M54" s="367"/>
      <c r="N54" s="367"/>
      <c r="O54" s="367"/>
      <c r="P54" s="652"/>
      <c r="Q54" s="367"/>
      <c r="R54" s="367"/>
      <c r="S54" s="364"/>
      <c r="T54" s="367"/>
      <c r="U54" s="367"/>
      <c r="V54" s="367"/>
      <c r="W54" s="367"/>
      <c r="X54" s="367"/>
      <c r="Y54" s="364"/>
      <c r="Z54" s="363"/>
      <c r="AA54" s="363"/>
      <c r="AB54" s="363"/>
      <c r="AC54" s="363"/>
      <c r="AD54" s="363"/>
      <c r="AE54" s="363"/>
      <c r="AF54" s="363"/>
      <c r="AG54" s="363"/>
      <c r="AH54" s="363"/>
      <c r="AI54" s="864"/>
      <c r="AJ54" s="864"/>
      <c r="AK54" s="814"/>
      <c r="AL54" s="896"/>
      <c r="AM54" s="883"/>
      <c r="AN54" s="877"/>
      <c r="AO54" s="878"/>
      <c r="AP54" s="877"/>
      <c r="AQ54" s="877"/>
    </row>
    <row r="55" spans="2:95" ht="30.75" customHeight="1" x14ac:dyDescent="0.25">
      <c r="D55" s="742" t="s">
        <v>214</v>
      </c>
      <c r="E55" s="676" t="s">
        <v>215</v>
      </c>
      <c r="F55" s="642" t="s">
        <v>216</v>
      </c>
      <c r="G55" s="642" t="s">
        <v>217</v>
      </c>
      <c r="H55" s="833">
        <v>69.099999999999994</v>
      </c>
      <c r="I55" s="743" t="s">
        <v>76</v>
      </c>
      <c r="J55" s="678"/>
      <c r="K55" s="645" t="s">
        <v>77</v>
      </c>
      <c r="L55" s="645">
        <v>313</v>
      </c>
      <c r="M55" s="647" t="s">
        <v>218</v>
      </c>
      <c r="N55" s="646" t="s">
        <v>85</v>
      </c>
      <c r="O55" s="647" t="s">
        <v>219</v>
      </c>
      <c r="P55" s="659" t="s">
        <v>220</v>
      </c>
      <c r="Q55" s="646" t="s">
        <v>141</v>
      </c>
      <c r="R55" s="646">
        <v>748</v>
      </c>
      <c r="S55" s="642"/>
      <c r="T55" s="646"/>
      <c r="U55" s="646">
        <v>0</v>
      </c>
      <c r="V55" s="646"/>
      <c r="W55" s="646">
        <v>748</v>
      </c>
      <c r="X55" s="645">
        <v>0</v>
      </c>
      <c r="Y55" s="680">
        <f>R55-X55</f>
        <v>748</v>
      </c>
      <c r="Z55" s="415">
        <v>0</v>
      </c>
      <c r="AA55" s="415">
        <v>64</v>
      </c>
      <c r="AB55" s="415">
        <v>70</v>
      </c>
      <c r="AC55" s="687">
        <v>70</v>
      </c>
      <c r="AD55" s="687">
        <v>70</v>
      </c>
      <c r="AE55" s="683">
        <v>70</v>
      </c>
      <c r="AF55" s="416">
        <v>70</v>
      </c>
      <c r="AG55" s="416">
        <v>70</v>
      </c>
      <c r="AH55" s="413">
        <v>70</v>
      </c>
      <c r="AI55" s="508">
        <v>70</v>
      </c>
      <c r="AJ55" s="717">
        <v>124</v>
      </c>
      <c r="AK55" s="814"/>
      <c r="AL55" s="896"/>
      <c r="AM55" s="883"/>
      <c r="AN55" s="876"/>
      <c r="AO55" s="885"/>
      <c r="AP55" s="876"/>
      <c r="AQ55" s="877"/>
    </row>
    <row r="56" spans="2:95" ht="30.75" customHeight="1" x14ac:dyDescent="0.25">
      <c r="D56" s="742" t="s">
        <v>221</v>
      </c>
      <c r="E56" s="676" t="s">
        <v>215</v>
      </c>
      <c r="F56" s="642" t="s">
        <v>216</v>
      </c>
      <c r="G56" s="642" t="s">
        <v>217</v>
      </c>
      <c r="H56" s="834"/>
      <c r="I56" s="743" t="s">
        <v>76</v>
      </c>
      <c r="J56" s="678"/>
      <c r="K56" s="645" t="s">
        <v>77</v>
      </c>
      <c r="L56" s="645">
        <v>313</v>
      </c>
      <c r="M56" s="647" t="s">
        <v>218</v>
      </c>
      <c r="N56" s="646" t="s">
        <v>85</v>
      </c>
      <c r="O56" s="647" t="s">
        <v>219</v>
      </c>
      <c r="P56" s="659" t="s">
        <v>220</v>
      </c>
      <c r="Q56" s="646" t="s">
        <v>141</v>
      </c>
      <c r="R56" s="646">
        <v>250</v>
      </c>
      <c r="S56" s="642"/>
      <c r="T56" s="646"/>
      <c r="U56" s="646">
        <v>250</v>
      </c>
      <c r="V56" s="646"/>
      <c r="W56" s="646">
        <v>0</v>
      </c>
      <c r="X56" s="645">
        <v>0</v>
      </c>
      <c r="Y56" s="680">
        <f>R56-X56</f>
        <v>250</v>
      </c>
      <c r="Z56" s="514">
        <v>0</v>
      </c>
      <c r="AA56" s="514">
        <v>97</v>
      </c>
      <c r="AB56" s="514">
        <v>0</v>
      </c>
      <c r="AC56" s="686">
        <v>104</v>
      </c>
      <c r="AD56" s="686">
        <v>0</v>
      </c>
      <c r="AE56" s="685">
        <v>0</v>
      </c>
      <c r="AF56" s="516">
        <v>49</v>
      </c>
      <c r="AG56" s="516">
        <v>0</v>
      </c>
      <c r="AH56" s="517">
        <v>0</v>
      </c>
      <c r="AI56" s="518">
        <v>0</v>
      </c>
      <c r="AJ56" s="720">
        <v>0</v>
      </c>
      <c r="AK56" s="814"/>
      <c r="AL56" s="896"/>
      <c r="AM56" s="883"/>
      <c r="AN56" s="877"/>
      <c r="AO56" s="878"/>
      <c r="AP56" s="877"/>
      <c r="AQ56" s="877"/>
    </row>
    <row r="57" spans="2:95" ht="47.25" x14ac:dyDescent="0.25">
      <c r="D57" s="742" t="s">
        <v>222</v>
      </c>
      <c r="E57" s="676" t="s">
        <v>223</v>
      </c>
      <c r="F57" s="642" t="s">
        <v>224</v>
      </c>
      <c r="G57" s="642" t="s">
        <v>225</v>
      </c>
      <c r="H57" s="1085">
        <v>6.2</v>
      </c>
      <c r="I57" s="646"/>
      <c r="J57" s="678" t="s">
        <v>76</v>
      </c>
      <c r="K57" s="645" t="s">
        <v>42</v>
      </c>
      <c r="L57" s="645">
        <v>313</v>
      </c>
      <c r="M57" s="647" t="s">
        <v>218</v>
      </c>
      <c r="N57" s="646" t="s">
        <v>226</v>
      </c>
      <c r="O57" s="647" t="s">
        <v>227</v>
      </c>
      <c r="P57" s="659" t="s">
        <v>228</v>
      </c>
      <c r="Q57" s="646" t="s">
        <v>81</v>
      </c>
      <c r="R57" s="646">
        <v>76</v>
      </c>
      <c r="S57" s="642">
        <v>76</v>
      </c>
      <c r="T57" s="646"/>
      <c r="U57" s="646">
        <v>0</v>
      </c>
      <c r="V57" s="646"/>
      <c r="W57" s="646">
        <v>76</v>
      </c>
      <c r="X57" s="645">
        <v>0</v>
      </c>
      <c r="Y57" s="680">
        <f>R57-X57</f>
        <v>76</v>
      </c>
      <c r="Z57" s="415">
        <v>0</v>
      </c>
      <c r="AA57" s="415">
        <v>0</v>
      </c>
      <c r="AB57" s="415">
        <v>0</v>
      </c>
      <c r="AC57" s="687">
        <v>12</v>
      </c>
      <c r="AD57" s="687">
        <v>36</v>
      </c>
      <c r="AE57" s="683">
        <v>28</v>
      </c>
      <c r="AF57" s="416">
        <v>0</v>
      </c>
      <c r="AG57" s="416">
        <v>0</v>
      </c>
      <c r="AH57" s="413">
        <v>0</v>
      </c>
      <c r="AI57" s="508">
        <v>0</v>
      </c>
      <c r="AJ57" s="717">
        <v>0</v>
      </c>
      <c r="AK57" s="814"/>
      <c r="AL57" s="896"/>
      <c r="AM57" s="883"/>
      <c r="AN57" s="877"/>
      <c r="AO57" s="885"/>
      <c r="AP57" s="877"/>
      <c r="AQ57" s="877"/>
    </row>
    <row r="58" spans="2:95" ht="48" thickBot="1" x14ac:dyDescent="0.3">
      <c r="D58" s="742" t="s">
        <v>229</v>
      </c>
      <c r="E58" s="676" t="s">
        <v>223</v>
      </c>
      <c r="F58" s="642" t="s">
        <v>224</v>
      </c>
      <c r="G58" s="642" t="s">
        <v>225</v>
      </c>
      <c r="H58" s="1087"/>
      <c r="I58" s="646"/>
      <c r="J58" s="678" t="s">
        <v>76</v>
      </c>
      <c r="K58" s="645" t="s">
        <v>42</v>
      </c>
      <c r="L58" s="645">
        <v>313</v>
      </c>
      <c r="M58" s="647" t="s">
        <v>218</v>
      </c>
      <c r="N58" s="646" t="s">
        <v>226</v>
      </c>
      <c r="O58" s="647" t="s">
        <v>227</v>
      </c>
      <c r="P58" s="659" t="s">
        <v>228</v>
      </c>
      <c r="Q58" s="646" t="s">
        <v>81</v>
      </c>
      <c r="R58" s="646">
        <v>26</v>
      </c>
      <c r="S58" s="642">
        <v>12</v>
      </c>
      <c r="T58" s="646">
        <v>12</v>
      </c>
      <c r="U58" s="646">
        <v>26</v>
      </c>
      <c r="V58" s="646"/>
      <c r="W58" s="646">
        <v>0</v>
      </c>
      <c r="X58" s="645">
        <v>0</v>
      </c>
      <c r="Y58" s="680">
        <f>R58-X58</f>
        <v>26</v>
      </c>
      <c r="Z58" s="514">
        <v>0</v>
      </c>
      <c r="AA58" s="514">
        <v>0</v>
      </c>
      <c r="AB58" s="514">
        <v>0</v>
      </c>
      <c r="AC58" s="686">
        <v>26</v>
      </c>
      <c r="AD58" s="686">
        <v>0</v>
      </c>
      <c r="AE58" s="685">
        <v>0</v>
      </c>
      <c r="AF58" s="516">
        <v>0</v>
      </c>
      <c r="AG58" s="516">
        <v>0</v>
      </c>
      <c r="AH58" s="517">
        <v>0</v>
      </c>
      <c r="AI58" s="518">
        <v>0</v>
      </c>
      <c r="AJ58" s="720">
        <v>0</v>
      </c>
      <c r="AK58" s="814"/>
      <c r="AL58" s="896"/>
      <c r="AM58" s="883"/>
      <c r="AN58" s="877"/>
      <c r="AO58" s="885"/>
      <c r="AP58" s="877"/>
      <c r="AQ58" s="877"/>
    </row>
    <row r="59" spans="2:95" s="362" customFormat="1" ht="30" customHeight="1" thickBot="1" x14ac:dyDescent="0.3">
      <c r="B59" s="406" t="s">
        <v>230</v>
      </c>
      <c r="C59" s="363"/>
      <c r="D59" s="364"/>
      <c r="E59" s="364"/>
      <c r="F59" s="364"/>
      <c r="G59" s="364"/>
      <c r="H59" s="367"/>
      <c r="I59" s="367"/>
      <c r="J59" s="367"/>
      <c r="K59" s="367"/>
      <c r="L59" s="367"/>
      <c r="M59" s="367"/>
      <c r="N59" s="367"/>
      <c r="O59" s="367"/>
      <c r="P59" s="652"/>
      <c r="Q59" s="367"/>
      <c r="R59" s="367"/>
      <c r="S59" s="364"/>
      <c r="T59" s="367"/>
      <c r="U59" s="367"/>
      <c r="V59" s="367"/>
      <c r="W59" s="367"/>
      <c r="X59" s="367"/>
      <c r="Y59" s="364"/>
      <c r="Z59" s="363"/>
      <c r="AA59" s="363"/>
      <c r="AB59" s="363"/>
      <c r="AC59" s="363"/>
      <c r="AD59" s="363"/>
      <c r="AE59" s="363"/>
      <c r="AF59" s="363"/>
      <c r="AG59" s="363"/>
      <c r="AH59" s="363"/>
      <c r="AI59" s="864"/>
      <c r="AJ59" s="864"/>
      <c r="AK59" s="366"/>
      <c r="AL59" s="896"/>
      <c r="AM59" s="883"/>
      <c r="AN59" s="877"/>
      <c r="AO59" s="878"/>
      <c r="AP59" s="877"/>
      <c r="AQ59" s="877"/>
    </row>
    <row r="60" spans="2:95" s="362" customFormat="1" ht="30" customHeight="1" thickBot="1" x14ac:dyDescent="0.3">
      <c r="B60" s="1019" t="s">
        <v>197</v>
      </c>
      <c r="C60" s="363"/>
      <c r="D60" s="364"/>
      <c r="E60" s="364"/>
      <c r="F60" s="364"/>
      <c r="G60" s="364"/>
      <c r="H60" s="367"/>
      <c r="I60" s="367"/>
      <c r="J60" s="367"/>
      <c r="K60" s="367"/>
      <c r="L60" s="367"/>
      <c r="M60" s="367"/>
      <c r="N60" s="367"/>
      <c r="O60" s="367"/>
      <c r="P60" s="652"/>
      <c r="Q60" s="367"/>
      <c r="R60" s="367"/>
      <c r="S60" s="364"/>
      <c r="T60" s="367"/>
      <c r="U60" s="367"/>
      <c r="V60" s="367"/>
      <c r="W60" s="367"/>
      <c r="X60" s="367"/>
      <c r="Y60" s="364"/>
      <c r="Z60" s="363"/>
      <c r="AA60" s="363"/>
      <c r="AB60" s="363"/>
      <c r="AC60" s="363"/>
      <c r="AD60" s="363"/>
      <c r="AE60" s="363"/>
      <c r="AF60" s="363"/>
      <c r="AG60" s="363"/>
      <c r="AH60" s="363"/>
      <c r="AI60" s="864"/>
      <c r="AJ60" s="864"/>
      <c r="AK60" s="366"/>
      <c r="AL60" s="896"/>
      <c r="AM60" s="883"/>
      <c r="AN60" s="877"/>
      <c r="AO60" s="878"/>
      <c r="AP60" s="877"/>
      <c r="AQ60" s="877"/>
    </row>
    <row r="61" spans="2:95" ht="30.75" customHeight="1" x14ac:dyDescent="0.25">
      <c r="B61" s="367"/>
      <c r="C61" s="367"/>
      <c r="D61" s="738" t="s">
        <v>231</v>
      </c>
      <c r="E61" s="738" t="s">
        <v>232</v>
      </c>
      <c r="F61" s="642" t="s">
        <v>233</v>
      </c>
      <c r="G61" s="642" t="s">
        <v>234</v>
      </c>
      <c r="H61" s="1085">
        <v>3.03</v>
      </c>
      <c r="I61" s="744" t="s">
        <v>76</v>
      </c>
      <c r="J61" s="744"/>
      <c r="K61" s="645" t="s">
        <v>77</v>
      </c>
      <c r="L61" s="645">
        <v>286</v>
      </c>
      <c r="M61" s="645" t="s">
        <v>235</v>
      </c>
      <c r="N61" s="645" t="s">
        <v>85</v>
      </c>
      <c r="O61" s="645" t="s">
        <v>236</v>
      </c>
      <c r="P61" s="657">
        <v>44718</v>
      </c>
      <c r="Q61" s="745" t="s">
        <v>81</v>
      </c>
      <c r="R61" s="645">
        <v>40</v>
      </c>
      <c r="S61" s="739">
        <v>40</v>
      </c>
      <c r="T61" s="645"/>
      <c r="U61" s="645">
        <v>0</v>
      </c>
      <c r="V61" s="645"/>
      <c r="W61" s="645">
        <v>40</v>
      </c>
      <c r="X61" s="645">
        <v>0</v>
      </c>
      <c r="Y61" s="680">
        <f t="shared" ref="Y61:Y69" si="2">R61-X61</f>
        <v>40</v>
      </c>
      <c r="Z61" s="414">
        <v>0</v>
      </c>
      <c r="AA61" s="414">
        <v>0</v>
      </c>
      <c r="AB61" s="414">
        <v>12</v>
      </c>
      <c r="AC61" s="683">
        <v>28</v>
      </c>
      <c r="AD61" s="683">
        <v>0</v>
      </c>
      <c r="AE61" s="683">
        <v>0</v>
      </c>
      <c r="AF61" s="417">
        <v>0</v>
      </c>
      <c r="AG61" s="417">
        <v>0</v>
      </c>
      <c r="AH61" s="413">
        <v>0</v>
      </c>
      <c r="AI61" s="508">
        <v>0</v>
      </c>
      <c r="AJ61" s="717">
        <v>0</v>
      </c>
      <c r="AK61" s="509"/>
      <c r="AL61" s="896"/>
      <c r="AM61" s="883"/>
      <c r="AN61" s="877"/>
      <c r="AO61" s="878"/>
      <c r="AP61" s="877"/>
      <c r="AQ61" s="877"/>
    </row>
    <row r="62" spans="2:95" ht="30.75" customHeight="1" x14ac:dyDescent="0.25">
      <c r="B62" s="367"/>
      <c r="C62" s="367"/>
      <c r="D62" s="738" t="s">
        <v>237</v>
      </c>
      <c r="E62" s="738" t="s">
        <v>232</v>
      </c>
      <c r="F62" s="642" t="s">
        <v>233</v>
      </c>
      <c r="G62" s="642" t="s">
        <v>234</v>
      </c>
      <c r="H62" s="1087"/>
      <c r="I62" s="744" t="s">
        <v>76</v>
      </c>
      <c r="J62" s="744"/>
      <c r="K62" s="645" t="s">
        <v>77</v>
      </c>
      <c r="L62" s="645">
        <v>286</v>
      </c>
      <c r="M62" s="645" t="s">
        <v>235</v>
      </c>
      <c r="N62" s="645" t="s">
        <v>85</v>
      </c>
      <c r="O62" s="645" t="s">
        <v>236</v>
      </c>
      <c r="P62" s="657">
        <v>44718</v>
      </c>
      <c r="Q62" s="745" t="s">
        <v>81</v>
      </c>
      <c r="R62" s="645">
        <v>13</v>
      </c>
      <c r="S62" s="739"/>
      <c r="T62" s="645"/>
      <c r="U62" s="645">
        <v>13</v>
      </c>
      <c r="V62" s="645"/>
      <c r="W62" s="645">
        <v>0</v>
      </c>
      <c r="X62" s="645">
        <v>0</v>
      </c>
      <c r="Y62" s="680">
        <f t="shared" si="2"/>
        <v>13</v>
      </c>
      <c r="Z62" s="525">
        <v>0</v>
      </c>
      <c r="AA62" s="525">
        <v>0</v>
      </c>
      <c r="AB62" s="525">
        <v>13</v>
      </c>
      <c r="AC62" s="685">
        <v>0</v>
      </c>
      <c r="AD62" s="685">
        <v>0</v>
      </c>
      <c r="AE62" s="685">
        <v>0</v>
      </c>
      <c r="AF62" s="526">
        <v>0</v>
      </c>
      <c r="AG62" s="526">
        <v>0</v>
      </c>
      <c r="AH62" s="517">
        <v>0</v>
      </c>
      <c r="AI62" s="518">
        <v>0</v>
      </c>
      <c r="AJ62" s="720">
        <v>0</v>
      </c>
      <c r="AK62" s="509"/>
      <c r="AL62" s="896"/>
      <c r="AM62" s="883"/>
      <c r="AN62" s="877"/>
      <c r="AO62" s="878"/>
      <c r="AP62" s="877"/>
      <c r="AQ62" s="877"/>
    </row>
    <row r="63" spans="2:95" ht="30.75" customHeight="1" x14ac:dyDescent="0.25">
      <c r="B63" s="428"/>
      <c r="C63" s="428"/>
      <c r="D63" s="676" t="s">
        <v>238</v>
      </c>
      <c r="E63" s="676" t="s">
        <v>239</v>
      </c>
      <c r="F63" s="642" t="s">
        <v>240</v>
      </c>
      <c r="G63" s="642" t="s">
        <v>241</v>
      </c>
      <c r="H63" s="1085">
        <v>21</v>
      </c>
      <c r="I63" s="646"/>
      <c r="J63" s="678" t="s">
        <v>76</v>
      </c>
      <c r="K63" s="645" t="s">
        <v>77</v>
      </c>
      <c r="L63" s="645">
        <v>286</v>
      </c>
      <c r="M63" s="645" t="s">
        <v>235</v>
      </c>
      <c r="N63" s="646" t="s">
        <v>108</v>
      </c>
      <c r="O63" s="645" t="s">
        <v>242</v>
      </c>
      <c r="P63" s="658">
        <v>44314</v>
      </c>
      <c r="Q63" s="646" t="s">
        <v>141</v>
      </c>
      <c r="R63" s="646">
        <v>184</v>
      </c>
      <c r="S63" s="642">
        <v>184</v>
      </c>
      <c r="T63" s="646">
        <v>0</v>
      </c>
      <c r="U63" s="646">
        <v>0</v>
      </c>
      <c r="V63" s="646"/>
      <c r="W63" s="646">
        <v>184</v>
      </c>
      <c r="X63" s="645">
        <v>18</v>
      </c>
      <c r="Y63" s="680">
        <f t="shared" si="2"/>
        <v>166</v>
      </c>
      <c r="Z63" s="415">
        <v>39</v>
      </c>
      <c r="AA63" s="415">
        <v>30</v>
      </c>
      <c r="AB63" s="415">
        <v>33</v>
      </c>
      <c r="AC63" s="687">
        <v>33</v>
      </c>
      <c r="AD63" s="687">
        <v>31</v>
      </c>
      <c r="AE63" s="683">
        <v>0</v>
      </c>
      <c r="AF63" s="416">
        <v>0</v>
      </c>
      <c r="AG63" s="416">
        <v>0</v>
      </c>
      <c r="AH63" s="413">
        <v>0</v>
      </c>
      <c r="AI63" s="508">
        <v>0</v>
      </c>
      <c r="AJ63" s="718">
        <v>0</v>
      </c>
      <c r="AK63" s="509"/>
      <c r="AL63" s="896"/>
      <c r="AM63" s="883"/>
      <c r="AN63" s="877"/>
      <c r="AO63" s="878"/>
      <c r="AP63" s="877"/>
      <c r="AQ63" s="877"/>
    </row>
    <row r="64" spans="2:95" ht="31.5" customHeight="1" x14ac:dyDescent="0.25">
      <c r="B64" s="428"/>
      <c r="C64" s="428"/>
      <c r="D64" s="676" t="s">
        <v>243</v>
      </c>
      <c r="E64" s="676" t="s">
        <v>239</v>
      </c>
      <c r="F64" s="642" t="s">
        <v>240</v>
      </c>
      <c r="G64" s="642" t="s">
        <v>244</v>
      </c>
      <c r="H64" s="1086"/>
      <c r="I64" s="646"/>
      <c r="J64" s="678" t="s">
        <v>76</v>
      </c>
      <c r="K64" s="645" t="s">
        <v>77</v>
      </c>
      <c r="L64" s="645">
        <v>286</v>
      </c>
      <c r="M64" s="645" t="s">
        <v>235</v>
      </c>
      <c r="N64" s="646" t="s">
        <v>108</v>
      </c>
      <c r="O64" s="647" t="s">
        <v>245</v>
      </c>
      <c r="P64" s="658" t="s">
        <v>246</v>
      </c>
      <c r="Q64" s="646" t="s">
        <v>81</v>
      </c>
      <c r="R64" s="646">
        <v>41</v>
      </c>
      <c r="S64" s="642">
        <v>41</v>
      </c>
      <c r="T64" s="646">
        <v>0</v>
      </c>
      <c r="U64" s="646">
        <v>0</v>
      </c>
      <c r="V64" s="646"/>
      <c r="W64" s="646">
        <v>41</v>
      </c>
      <c r="X64" s="645">
        <v>0</v>
      </c>
      <c r="Y64" s="680">
        <f t="shared" si="2"/>
        <v>41</v>
      </c>
      <c r="Z64" s="415">
        <v>41</v>
      </c>
      <c r="AA64" s="415">
        <v>0</v>
      </c>
      <c r="AB64" s="415">
        <v>0</v>
      </c>
      <c r="AC64" s="687">
        <v>0</v>
      </c>
      <c r="AD64" s="687">
        <v>0</v>
      </c>
      <c r="AE64" s="683">
        <v>0</v>
      </c>
      <c r="AF64" s="416">
        <v>0</v>
      </c>
      <c r="AG64" s="416">
        <v>0</v>
      </c>
      <c r="AH64" s="413">
        <v>0</v>
      </c>
      <c r="AI64" s="508">
        <v>0</v>
      </c>
      <c r="AJ64" s="718">
        <v>0</v>
      </c>
      <c r="AK64" s="509"/>
      <c r="AL64" s="896"/>
      <c r="AM64" s="883"/>
      <c r="AN64" s="877"/>
      <c r="AO64" s="878"/>
      <c r="AP64" s="877"/>
      <c r="AQ64" s="877"/>
    </row>
    <row r="65" spans="2:95" ht="26.25" customHeight="1" x14ac:dyDescent="0.25">
      <c r="B65" s="428"/>
      <c r="C65" s="428"/>
      <c r="D65" s="676" t="s">
        <v>247</v>
      </c>
      <c r="E65" s="676" t="s">
        <v>239</v>
      </c>
      <c r="F65" s="642" t="s">
        <v>240</v>
      </c>
      <c r="G65" s="642" t="s">
        <v>241</v>
      </c>
      <c r="H65" s="1087"/>
      <c r="I65" s="646"/>
      <c r="J65" s="678" t="s">
        <v>76</v>
      </c>
      <c r="K65" s="645" t="s">
        <v>77</v>
      </c>
      <c r="L65" s="645">
        <v>286</v>
      </c>
      <c r="M65" s="645" t="s">
        <v>235</v>
      </c>
      <c r="N65" s="646" t="s">
        <v>108</v>
      </c>
      <c r="O65" s="645" t="s">
        <v>242</v>
      </c>
      <c r="P65" s="658">
        <v>44314</v>
      </c>
      <c r="Q65" s="646" t="s">
        <v>81</v>
      </c>
      <c r="R65" s="646">
        <v>79</v>
      </c>
      <c r="S65" s="642">
        <v>55</v>
      </c>
      <c r="T65" s="646">
        <v>24</v>
      </c>
      <c r="U65" s="646">
        <v>79</v>
      </c>
      <c r="V65" s="646"/>
      <c r="W65" s="646">
        <v>0</v>
      </c>
      <c r="X65" s="645">
        <v>0</v>
      </c>
      <c r="Y65" s="680">
        <f t="shared" si="2"/>
        <v>79</v>
      </c>
      <c r="Z65" s="514">
        <v>0</v>
      </c>
      <c r="AA65" s="514">
        <v>79</v>
      </c>
      <c r="AB65" s="514">
        <v>0</v>
      </c>
      <c r="AC65" s="686">
        <v>0</v>
      </c>
      <c r="AD65" s="686">
        <v>0</v>
      </c>
      <c r="AE65" s="685">
        <v>0</v>
      </c>
      <c r="AF65" s="516">
        <v>0</v>
      </c>
      <c r="AG65" s="516">
        <v>0</v>
      </c>
      <c r="AH65" s="517">
        <v>0</v>
      </c>
      <c r="AI65" s="518">
        <v>0</v>
      </c>
      <c r="AJ65" s="719">
        <v>0</v>
      </c>
      <c r="AK65" s="509"/>
      <c r="AL65" s="896"/>
      <c r="AM65" s="883"/>
      <c r="AN65" s="877"/>
      <c r="AO65" s="878"/>
      <c r="AP65" s="877"/>
      <c r="AQ65" s="877"/>
    </row>
    <row r="66" spans="2:95" ht="30.75" customHeight="1" x14ac:dyDescent="0.25">
      <c r="B66" s="428"/>
      <c r="C66" s="428"/>
      <c r="D66" s="676" t="s">
        <v>248</v>
      </c>
      <c r="E66" s="676" t="s">
        <v>249</v>
      </c>
      <c r="F66" s="642" t="s">
        <v>240</v>
      </c>
      <c r="G66" s="642" t="s">
        <v>250</v>
      </c>
      <c r="H66" s="1085">
        <v>21</v>
      </c>
      <c r="I66" s="646"/>
      <c r="J66" s="678" t="s">
        <v>76</v>
      </c>
      <c r="K66" s="645" t="s">
        <v>77</v>
      </c>
      <c r="L66" s="645">
        <v>286</v>
      </c>
      <c r="M66" s="645" t="s">
        <v>235</v>
      </c>
      <c r="N66" s="646" t="s">
        <v>108</v>
      </c>
      <c r="O66" s="645" t="s">
        <v>251</v>
      </c>
      <c r="P66" s="658">
        <v>44329</v>
      </c>
      <c r="Q66" s="646" t="s">
        <v>141</v>
      </c>
      <c r="R66" s="646">
        <v>190</v>
      </c>
      <c r="S66" s="642">
        <v>190</v>
      </c>
      <c r="T66" s="646">
        <v>0</v>
      </c>
      <c r="U66" s="646">
        <v>0</v>
      </c>
      <c r="V66" s="646"/>
      <c r="W66" s="646">
        <v>190</v>
      </c>
      <c r="X66" s="645">
        <v>26</v>
      </c>
      <c r="Y66" s="680">
        <f t="shared" si="2"/>
        <v>164</v>
      </c>
      <c r="Z66" s="415">
        <v>60</v>
      </c>
      <c r="AA66" s="415">
        <v>60</v>
      </c>
      <c r="AB66" s="415">
        <v>44</v>
      </c>
      <c r="AC66" s="687">
        <v>0</v>
      </c>
      <c r="AD66" s="687">
        <v>0</v>
      </c>
      <c r="AE66" s="683">
        <v>0</v>
      </c>
      <c r="AF66" s="416">
        <v>0</v>
      </c>
      <c r="AG66" s="416">
        <v>0</v>
      </c>
      <c r="AH66" s="413">
        <v>0</v>
      </c>
      <c r="AI66" s="508">
        <v>0</v>
      </c>
      <c r="AJ66" s="717">
        <v>0</v>
      </c>
      <c r="AK66" s="509"/>
      <c r="AL66" s="896"/>
      <c r="AM66" s="883"/>
      <c r="AN66" s="877"/>
      <c r="AO66" s="878"/>
      <c r="AP66" s="877"/>
      <c r="AQ66" s="877"/>
    </row>
    <row r="67" spans="2:95" ht="30" customHeight="1" x14ac:dyDescent="0.25">
      <c r="B67" s="428"/>
      <c r="C67" s="428"/>
      <c r="D67" s="676" t="s">
        <v>252</v>
      </c>
      <c r="E67" s="676" t="s">
        <v>253</v>
      </c>
      <c r="F67" s="642" t="s">
        <v>240</v>
      </c>
      <c r="G67" s="642" t="s">
        <v>250</v>
      </c>
      <c r="H67" s="1087"/>
      <c r="I67" s="646"/>
      <c r="J67" s="678" t="s">
        <v>76</v>
      </c>
      <c r="K67" s="645" t="s">
        <v>77</v>
      </c>
      <c r="L67" s="645">
        <v>286</v>
      </c>
      <c r="M67" s="645" t="s">
        <v>235</v>
      </c>
      <c r="N67" s="646" t="s">
        <v>108</v>
      </c>
      <c r="O67" s="645" t="s">
        <v>251</v>
      </c>
      <c r="P67" s="658">
        <v>44329</v>
      </c>
      <c r="Q67" s="646" t="s">
        <v>141</v>
      </c>
      <c r="R67" s="646">
        <v>63</v>
      </c>
      <c r="S67" s="642">
        <v>47</v>
      </c>
      <c r="T67" s="646">
        <v>16</v>
      </c>
      <c r="U67" s="646">
        <v>63</v>
      </c>
      <c r="V67" s="646"/>
      <c r="W67" s="646">
        <v>0</v>
      </c>
      <c r="X67" s="645">
        <v>0</v>
      </c>
      <c r="Y67" s="680">
        <f t="shared" si="2"/>
        <v>63</v>
      </c>
      <c r="Z67" s="510">
        <v>63</v>
      </c>
      <c r="AA67" s="510">
        <v>0</v>
      </c>
      <c r="AB67" s="510">
        <v>0</v>
      </c>
      <c r="AC67" s="688">
        <v>0</v>
      </c>
      <c r="AD67" s="688">
        <v>0</v>
      </c>
      <c r="AE67" s="689">
        <v>0</v>
      </c>
      <c r="AF67" s="511">
        <v>0</v>
      </c>
      <c r="AG67" s="511">
        <v>0</v>
      </c>
      <c r="AH67" s="512">
        <v>0</v>
      </c>
      <c r="AI67" s="513">
        <v>0</v>
      </c>
      <c r="AJ67" s="723">
        <v>0</v>
      </c>
      <c r="AK67" s="509"/>
      <c r="AL67" s="896"/>
      <c r="AM67" s="883"/>
      <c r="AN67" s="877"/>
      <c r="AO67" s="878"/>
      <c r="AP67" s="877"/>
      <c r="AQ67" s="877"/>
    </row>
    <row r="68" spans="2:95" s="420" customFormat="1" ht="47.25" x14ac:dyDescent="0.25">
      <c r="B68" s="421"/>
      <c r="C68" s="421"/>
      <c r="D68" s="676" t="s">
        <v>254</v>
      </c>
      <c r="E68" s="676" t="s">
        <v>255</v>
      </c>
      <c r="F68" s="677" t="s">
        <v>256</v>
      </c>
      <c r="G68" s="642" t="s">
        <v>257</v>
      </c>
      <c r="H68" s="643">
        <v>0.7</v>
      </c>
      <c r="I68" s="678"/>
      <c r="J68" s="678" t="s">
        <v>76</v>
      </c>
      <c r="K68" s="645" t="s">
        <v>77</v>
      </c>
      <c r="L68" s="645">
        <v>286</v>
      </c>
      <c r="M68" s="645" t="s">
        <v>235</v>
      </c>
      <c r="N68" s="645" t="s">
        <v>258</v>
      </c>
      <c r="O68" s="647" t="s">
        <v>259</v>
      </c>
      <c r="P68" s="658" t="s">
        <v>260</v>
      </c>
      <c r="Q68" s="646" t="s">
        <v>81</v>
      </c>
      <c r="R68" s="646">
        <v>6</v>
      </c>
      <c r="S68" s="642">
        <v>6</v>
      </c>
      <c r="T68" s="646"/>
      <c r="U68" s="646">
        <v>0</v>
      </c>
      <c r="V68" s="646"/>
      <c r="W68" s="646">
        <v>6</v>
      </c>
      <c r="X68" s="645">
        <v>0</v>
      </c>
      <c r="Y68" s="680">
        <f t="shared" si="2"/>
        <v>6</v>
      </c>
      <c r="Z68" s="415">
        <v>0</v>
      </c>
      <c r="AA68" s="415">
        <v>6</v>
      </c>
      <c r="AB68" s="415">
        <v>0</v>
      </c>
      <c r="AC68" s="687">
        <v>0</v>
      </c>
      <c r="AD68" s="687">
        <v>0</v>
      </c>
      <c r="AE68" s="683">
        <v>0</v>
      </c>
      <c r="AF68" s="416">
        <v>0</v>
      </c>
      <c r="AG68" s="416">
        <v>0</v>
      </c>
      <c r="AH68" s="413">
        <v>0</v>
      </c>
      <c r="AI68" s="508">
        <v>0</v>
      </c>
      <c r="AJ68" s="717">
        <v>0</v>
      </c>
      <c r="AK68" s="509"/>
      <c r="AL68" s="896"/>
      <c r="AM68" s="883"/>
      <c r="AN68" s="877"/>
      <c r="AO68" s="878"/>
      <c r="AP68" s="877"/>
      <c r="AQ68" s="877"/>
      <c r="AR68" s="362"/>
      <c r="AS68" s="362"/>
      <c r="AT68" s="362"/>
      <c r="AU68" s="362"/>
      <c r="AV68" s="362"/>
      <c r="AW68" s="362"/>
      <c r="AX68" s="362"/>
      <c r="AY68" s="362"/>
      <c r="AZ68" s="362"/>
      <c r="BA68" s="362"/>
      <c r="BB68" s="364"/>
      <c r="BC68" s="364"/>
      <c r="BD68" s="364"/>
      <c r="BE68" s="364"/>
      <c r="BF68" s="364"/>
      <c r="BG68" s="364"/>
      <c r="BH68" s="364"/>
      <c r="BI68" s="364"/>
      <c r="BJ68" s="364"/>
      <c r="BK68" s="364"/>
      <c r="BL68" s="364"/>
      <c r="BM68" s="364"/>
      <c r="BN68" s="364"/>
      <c r="BO68" s="364"/>
      <c r="BP68" s="364"/>
      <c r="BQ68" s="364"/>
      <c r="BR68" s="364"/>
      <c r="BS68" s="364"/>
      <c r="BT68" s="364"/>
      <c r="BU68" s="364"/>
      <c r="BV68" s="364"/>
      <c r="BW68" s="364"/>
      <c r="BX68" s="364"/>
      <c r="BY68" s="364"/>
      <c r="BZ68" s="364"/>
      <c r="CA68" s="364"/>
      <c r="CB68" s="364"/>
      <c r="CC68" s="364"/>
      <c r="CD68" s="364"/>
      <c r="CE68" s="364"/>
      <c r="CF68" s="364"/>
      <c r="CG68" s="364"/>
      <c r="CH68" s="364"/>
      <c r="CI68" s="364"/>
      <c r="CJ68" s="364"/>
      <c r="CK68" s="364"/>
      <c r="CL68" s="364"/>
      <c r="CM68" s="364"/>
      <c r="CN68" s="364"/>
      <c r="CO68" s="364"/>
      <c r="CP68" s="364"/>
      <c r="CQ68" s="364"/>
    </row>
    <row r="69" spans="2:95" s="420" customFormat="1" ht="31.5" customHeight="1" x14ac:dyDescent="0.25">
      <c r="B69" s="421"/>
      <c r="C69" s="421"/>
      <c r="D69" s="676" t="s">
        <v>261</v>
      </c>
      <c r="E69" s="676" t="s">
        <v>262</v>
      </c>
      <c r="F69" s="677" t="s">
        <v>263</v>
      </c>
      <c r="G69" s="642" t="s">
        <v>264</v>
      </c>
      <c r="H69" s="643">
        <v>0.5</v>
      </c>
      <c r="I69" s="678"/>
      <c r="J69" s="678" t="s">
        <v>76</v>
      </c>
      <c r="K69" s="645" t="s">
        <v>77</v>
      </c>
      <c r="L69" s="645">
        <v>286</v>
      </c>
      <c r="M69" s="645" t="s">
        <v>235</v>
      </c>
      <c r="N69" s="645" t="s">
        <v>85</v>
      </c>
      <c r="O69" s="647" t="s">
        <v>265</v>
      </c>
      <c r="P69" s="658"/>
      <c r="Q69" s="646" t="s">
        <v>81</v>
      </c>
      <c r="R69" s="646">
        <v>11</v>
      </c>
      <c r="S69" s="642">
        <v>11</v>
      </c>
      <c r="T69" s="646">
        <v>0</v>
      </c>
      <c r="U69" s="646">
        <v>0</v>
      </c>
      <c r="V69" s="646"/>
      <c r="W69" s="646">
        <v>11</v>
      </c>
      <c r="X69" s="645">
        <v>0</v>
      </c>
      <c r="Y69" s="680">
        <f t="shared" si="2"/>
        <v>11</v>
      </c>
      <c r="Z69" s="415">
        <v>0</v>
      </c>
      <c r="AA69" s="415">
        <v>0</v>
      </c>
      <c r="AB69" s="415">
        <v>0</v>
      </c>
      <c r="AC69" s="687">
        <v>11</v>
      </c>
      <c r="AD69" s="687">
        <v>0</v>
      </c>
      <c r="AE69" s="683">
        <v>0</v>
      </c>
      <c r="AF69" s="416">
        <v>0</v>
      </c>
      <c r="AG69" s="416">
        <v>0</v>
      </c>
      <c r="AH69" s="413">
        <v>0</v>
      </c>
      <c r="AI69" s="508">
        <v>0</v>
      </c>
      <c r="AJ69" s="718">
        <v>0</v>
      </c>
      <c r="AK69" s="509"/>
      <c r="AL69" s="896"/>
      <c r="AM69" s="883"/>
      <c r="AN69" s="877"/>
      <c r="AO69" s="878"/>
      <c r="AP69" s="877"/>
      <c r="AQ69" s="877"/>
      <c r="AR69" s="362"/>
      <c r="AS69" s="362"/>
      <c r="AT69" s="362"/>
      <c r="AU69" s="362"/>
      <c r="AV69" s="362"/>
      <c r="AW69" s="362"/>
      <c r="AX69" s="362"/>
      <c r="AY69" s="362"/>
      <c r="AZ69" s="362"/>
      <c r="BA69" s="362"/>
      <c r="BB69" s="364"/>
      <c r="BC69" s="364"/>
      <c r="BD69" s="364"/>
      <c r="BE69" s="364"/>
      <c r="BF69" s="364"/>
      <c r="BG69" s="364"/>
      <c r="BH69" s="364"/>
      <c r="BI69" s="364"/>
      <c r="BJ69" s="364"/>
      <c r="BK69" s="364"/>
      <c r="BL69" s="364"/>
      <c r="BM69" s="364"/>
      <c r="BN69" s="364"/>
      <c r="BO69" s="364"/>
      <c r="BP69" s="364"/>
      <c r="BQ69" s="364"/>
      <c r="BR69" s="364"/>
      <c r="BS69" s="364"/>
      <c r="BT69" s="364"/>
      <c r="BU69" s="364"/>
      <c r="BV69" s="364"/>
      <c r="BW69" s="364"/>
      <c r="BX69" s="364"/>
      <c r="BY69" s="364"/>
      <c r="BZ69" s="364"/>
      <c r="CA69" s="364"/>
      <c r="CB69" s="364"/>
      <c r="CC69" s="364"/>
      <c r="CD69" s="364"/>
      <c r="CE69" s="364"/>
      <c r="CF69" s="364"/>
      <c r="CG69" s="364"/>
      <c r="CH69" s="364"/>
      <c r="CI69" s="364"/>
      <c r="CJ69" s="364"/>
      <c r="CK69" s="364"/>
      <c r="CL69" s="364"/>
      <c r="CM69" s="364"/>
      <c r="CN69" s="364"/>
      <c r="CO69" s="364"/>
      <c r="CP69" s="364"/>
      <c r="CQ69" s="364"/>
    </row>
    <row r="70" spans="2:95" s="420" customFormat="1" ht="31.5" x14ac:dyDescent="0.25">
      <c r="B70" s="429"/>
      <c r="C70" s="429"/>
      <c r="D70" s="676" t="s">
        <v>266</v>
      </c>
      <c r="E70" s="676" t="s">
        <v>267</v>
      </c>
      <c r="F70" s="677" t="s">
        <v>268</v>
      </c>
      <c r="G70" s="642" t="s">
        <v>269</v>
      </c>
      <c r="H70" s="643">
        <v>3.96</v>
      </c>
      <c r="I70" s="646"/>
      <c r="J70" s="678" t="s">
        <v>76</v>
      </c>
      <c r="K70" s="645" t="s">
        <v>77</v>
      </c>
      <c r="L70" s="645">
        <v>287</v>
      </c>
      <c r="M70" s="645" t="s">
        <v>270</v>
      </c>
      <c r="N70" s="646" t="s">
        <v>258</v>
      </c>
      <c r="O70" s="647" t="s">
        <v>271</v>
      </c>
      <c r="P70" s="658" t="s">
        <v>272</v>
      </c>
      <c r="Q70" s="646" t="s">
        <v>141</v>
      </c>
      <c r="R70" s="679">
        <v>88</v>
      </c>
      <c r="S70" s="642">
        <v>88</v>
      </c>
      <c r="T70" s="646">
        <v>0</v>
      </c>
      <c r="U70" s="646">
        <v>0</v>
      </c>
      <c r="V70" s="646"/>
      <c r="W70" s="646">
        <v>88</v>
      </c>
      <c r="X70" s="645">
        <v>70</v>
      </c>
      <c r="Y70" s="680">
        <f t="shared" ref="Y70:Y75" si="3">R70-X70</f>
        <v>18</v>
      </c>
      <c r="Z70" s="415">
        <v>18</v>
      </c>
      <c r="AA70" s="415">
        <v>0</v>
      </c>
      <c r="AB70" s="415">
        <v>0</v>
      </c>
      <c r="AC70" s="687">
        <v>0</v>
      </c>
      <c r="AD70" s="687">
        <v>0</v>
      </c>
      <c r="AE70" s="683">
        <v>0</v>
      </c>
      <c r="AF70" s="416">
        <v>0</v>
      </c>
      <c r="AG70" s="416">
        <v>0</v>
      </c>
      <c r="AH70" s="413">
        <v>0</v>
      </c>
      <c r="AI70" s="508">
        <v>0</v>
      </c>
      <c r="AJ70" s="717">
        <v>0</v>
      </c>
      <c r="AK70" s="509"/>
      <c r="AL70" s="896"/>
      <c r="AM70" s="883"/>
      <c r="AN70" s="876"/>
      <c r="AO70" s="885"/>
      <c r="AP70" s="876"/>
      <c r="AQ70" s="877"/>
      <c r="AR70" s="362"/>
      <c r="AS70" s="362"/>
      <c r="AT70" s="362"/>
      <c r="AU70" s="362"/>
      <c r="AV70" s="362"/>
      <c r="AW70" s="362"/>
      <c r="AX70" s="362"/>
      <c r="AY70" s="362"/>
      <c r="AZ70" s="362"/>
      <c r="BA70" s="362"/>
      <c r="BB70" s="364"/>
      <c r="BC70" s="364"/>
      <c r="BD70" s="364"/>
      <c r="BE70" s="364"/>
      <c r="BF70" s="364"/>
      <c r="BG70" s="364"/>
      <c r="BH70" s="364"/>
      <c r="BI70" s="364"/>
      <c r="BJ70" s="364"/>
      <c r="BK70" s="364"/>
      <c r="BL70" s="364"/>
      <c r="BM70" s="364"/>
      <c r="BN70" s="364"/>
      <c r="BO70" s="364"/>
      <c r="BP70" s="364"/>
      <c r="BQ70" s="364"/>
      <c r="BR70" s="364"/>
      <c r="BS70" s="364"/>
      <c r="BT70" s="364"/>
      <c r="BU70" s="364"/>
      <c r="BV70" s="364"/>
      <c r="BW70" s="364"/>
      <c r="BX70" s="364"/>
      <c r="BY70" s="364"/>
      <c r="BZ70" s="364"/>
      <c r="CA70" s="364"/>
      <c r="CB70" s="364"/>
      <c r="CC70" s="364"/>
      <c r="CD70" s="364"/>
      <c r="CE70" s="364"/>
      <c r="CF70" s="364"/>
      <c r="CG70" s="364"/>
      <c r="CH70" s="364"/>
      <c r="CI70" s="364"/>
      <c r="CJ70" s="364"/>
      <c r="CK70" s="364"/>
      <c r="CL70" s="364"/>
      <c r="CM70" s="364"/>
      <c r="CN70" s="364"/>
      <c r="CO70" s="364"/>
      <c r="CP70" s="364"/>
      <c r="CQ70" s="364"/>
    </row>
    <row r="71" spans="2:95" s="420" customFormat="1" ht="30" customHeight="1" x14ac:dyDescent="0.25">
      <c r="B71" s="429"/>
      <c r="C71" s="429"/>
      <c r="D71" s="676" t="s">
        <v>273</v>
      </c>
      <c r="E71" s="676" t="s">
        <v>267</v>
      </c>
      <c r="F71" s="677" t="s">
        <v>274</v>
      </c>
      <c r="G71" s="642" t="s">
        <v>275</v>
      </c>
      <c r="H71" s="643">
        <v>1.5</v>
      </c>
      <c r="I71" s="646"/>
      <c r="J71" s="678" t="s">
        <v>76</v>
      </c>
      <c r="K71" s="645" t="s">
        <v>77</v>
      </c>
      <c r="L71" s="645">
        <v>287</v>
      </c>
      <c r="M71" s="645" t="s">
        <v>270</v>
      </c>
      <c r="N71" s="646" t="s">
        <v>258</v>
      </c>
      <c r="O71" s="647" t="s">
        <v>276</v>
      </c>
      <c r="P71" s="658" t="s">
        <v>277</v>
      </c>
      <c r="Q71" s="646" t="s">
        <v>141</v>
      </c>
      <c r="R71" s="679">
        <v>18</v>
      </c>
      <c r="S71" s="642">
        <v>18</v>
      </c>
      <c r="T71" s="646"/>
      <c r="U71" s="646">
        <v>0</v>
      </c>
      <c r="V71" s="646"/>
      <c r="W71" s="646">
        <v>18</v>
      </c>
      <c r="X71" s="645">
        <v>3</v>
      </c>
      <c r="Y71" s="680">
        <f t="shared" si="3"/>
        <v>15</v>
      </c>
      <c r="Z71" s="415">
        <v>5</v>
      </c>
      <c r="AA71" s="415">
        <v>5</v>
      </c>
      <c r="AB71" s="415">
        <v>5</v>
      </c>
      <c r="AC71" s="687">
        <v>0</v>
      </c>
      <c r="AD71" s="687">
        <v>0</v>
      </c>
      <c r="AE71" s="683">
        <v>0</v>
      </c>
      <c r="AF71" s="416">
        <v>0</v>
      </c>
      <c r="AG71" s="416">
        <v>0</v>
      </c>
      <c r="AH71" s="413">
        <v>0</v>
      </c>
      <c r="AI71" s="508">
        <v>0</v>
      </c>
      <c r="AJ71" s="717">
        <v>0</v>
      </c>
      <c r="AK71" s="509"/>
      <c r="AL71" s="896"/>
      <c r="AM71" s="883"/>
      <c r="AN71" s="877"/>
      <c r="AO71" s="878"/>
      <c r="AP71" s="877"/>
      <c r="AQ71" s="877"/>
      <c r="AR71" s="362"/>
      <c r="AS71" s="362"/>
      <c r="AT71" s="362"/>
      <c r="AU71" s="362"/>
      <c r="AV71" s="362"/>
      <c r="AW71" s="362"/>
      <c r="AX71" s="362"/>
      <c r="AY71" s="362"/>
      <c r="AZ71" s="362"/>
      <c r="BA71" s="362"/>
      <c r="BB71" s="364"/>
      <c r="BC71" s="364"/>
      <c r="BD71" s="364"/>
      <c r="BE71" s="364"/>
      <c r="BF71" s="364"/>
      <c r="BG71" s="364"/>
      <c r="BH71" s="364"/>
      <c r="BI71" s="364"/>
      <c r="BJ71" s="364"/>
      <c r="BK71" s="364"/>
      <c r="BL71" s="364"/>
      <c r="BM71" s="364"/>
      <c r="BN71" s="364"/>
      <c r="BO71" s="364"/>
      <c r="BP71" s="364"/>
      <c r="BQ71" s="364"/>
      <c r="BR71" s="364"/>
      <c r="BS71" s="364"/>
      <c r="BT71" s="364"/>
      <c r="BU71" s="364"/>
      <c r="BV71" s="364"/>
      <c r="BW71" s="364"/>
      <c r="BX71" s="364"/>
      <c r="BY71" s="364"/>
      <c r="BZ71" s="364"/>
      <c r="CA71" s="364"/>
      <c r="CB71" s="364"/>
      <c r="CC71" s="364"/>
      <c r="CD71" s="364"/>
      <c r="CE71" s="364"/>
      <c r="CF71" s="364"/>
      <c r="CG71" s="364"/>
      <c r="CH71" s="364"/>
      <c r="CI71" s="364"/>
      <c r="CJ71" s="364"/>
      <c r="CK71" s="364"/>
      <c r="CL71" s="364"/>
      <c r="CM71" s="364"/>
      <c r="CN71" s="364"/>
      <c r="CO71" s="364"/>
      <c r="CP71" s="364"/>
      <c r="CQ71" s="364"/>
    </row>
    <row r="72" spans="2:95" s="420" customFormat="1" ht="30" customHeight="1" x14ac:dyDescent="0.25">
      <c r="B72" s="429"/>
      <c r="C72" s="429"/>
      <c r="D72" s="676" t="s">
        <v>278</v>
      </c>
      <c r="E72" s="676" t="s">
        <v>267</v>
      </c>
      <c r="F72" s="677" t="s">
        <v>279</v>
      </c>
      <c r="G72" s="642" t="s">
        <v>84</v>
      </c>
      <c r="H72" s="643">
        <v>4.42</v>
      </c>
      <c r="I72" s="646"/>
      <c r="J72" s="678" t="s">
        <v>76</v>
      </c>
      <c r="K72" s="645" t="s">
        <v>280</v>
      </c>
      <c r="L72" s="645">
        <v>287</v>
      </c>
      <c r="M72" s="645" t="s">
        <v>270</v>
      </c>
      <c r="N72" s="646" t="s">
        <v>258</v>
      </c>
      <c r="O72" s="647" t="s">
        <v>281</v>
      </c>
      <c r="P72" s="658" t="s">
        <v>282</v>
      </c>
      <c r="Q72" s="646" t="s">
        <v>141</v>
      </c>
      <c r="R72" s="679">
        <v>105</v>
      </c>
      <c r="S72" s="642">
        <v>105</v>
      </c>
      <c r="T72" s="646">
        <v>0</v>
      </c>
      <c r="U72" s="646">
        <v>0</v>
      </c>
      <c r="V72" s="646"/>
      <c r="W72" s="646">
        <v>105</v>
      </c>
      <c r="X72" s="645">
        <v>87</v>
      </c>
      <c r="Y72" s="680">
        <f t="shared" si="3"/>
        <v>18</v>
      </c>
      <c r="Z72" s="415">
        <v>18</v>
      </c>
      <c r="AA72" s="415">
        <v>0</v>
      </c>
      <c r="AB72" s="415">
        <v>0</v>
      </c>
      <c r="AC72" s="687">
        <v>0</v>
      </c>
      <c r="AD72" s="687">
        <v>0</v>
      </c>
      <c r="AE72" s="683">
        <v>0</v>
      </c>
      <c r="AF72" s="416">
        <v>0</v>
      </c>
      <c r="AG72" s="416">
        <v>0</v>
      </c>
      <c r="AH72" s="413">
        <v>0</v>
      </c>
      <c r="AI72" s="508">
        <v>0</v>
      </c>
      <c r="AJ72" s="717">
        <v>0</v>
      </c>
      <c r="AK72" s="509"/>
      <c r="AL72" s="896"/>
      <c r="AM72" s="883"/>
      <c r="AN72" s="877"/>
      <c r="AO72" s="878"/>
      <c r="AP72" s="877"/>
      <c r="AQ72" s="877"/>
      <c r="AR72" s="362"/>
      <c r="AS72" s="362"/>
      <c r="AT72" s="362"/>
      <c r="AU72" s="362"/>
      <c r="AV72" s="362"/>
      <c r="AW72" s="362"/>
      <c r="AX72" s="362"/>
      <c r="AY72" s="362"/>
      <c r="AZ72" s="362"/>
      <c r="BA72" s="362"/>
      <c r="BB72" s="364"/>
      <c r="BC72" s="364"/>
      <c r="BD72" s="364"/>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64"/>
      <c r="CC72" s="364"/>
      <c r="CD72" s="364"/>
      <c r="CE72" s="364"/>
      <c r="CF72" s="364"/>
      <c r="CG72" s="364"/>
      <c r="CH72" s="364"/>
      <c r="CI72" s="364"/>
      <c r="CJ72" s="364"/>
      <c r="CK72" s="364"/>
      <c r="CL72" s="364"/>
      <c r="CM72" s="364"/>
      <c r="CN72" s="364"/>
      <c r="CO72" s="364"/>
      <c r="CP72" s="364"/>
      <c r="CQ72" s="364"/>
    </row>
    <row r="73" spans="2:95" s="420" customFormat="1" ht="30" customHeight="1" x14ac:dyDescent="0.25">
      <c r="B73" s="429"/>
      <c r="C73" s="429"/>
      <c r="D73" s="676" t="s">
        <v>283</v>
      </c>
      <c r="E73" s="676" t="s">
        <v>267</v>
      </c>
      <c r="F73" s="677" t="s">
        <v>284</v>
      </c>
      <c r="G73" s="642" t="s">
        <v>285</v>
      </c>
      <c r="H73" s="643">
        <v>6.95</v>
      </c>
      <c r="I73" s="646"/>
      <c r="J73" s="678" t="s">
        <v>76</v>
      </c>
      <c r="K73" s="645" t="s">
        <v>280</v>
      </c>
      <c r="L73" s="645">
        <v>287</v>
      </c>
      <c r="M73" s="645" t="s">
        <v>270</v>
      </c>
      <c r="N73" s="646" t="s">
        <v>258</v>
      </c>
      <c r="O73" s="647" t="s">
        <v>286</v>
      </c>
      <c r="P73" s="658" t="s">
        <v>287</v>
      </c>
      <c r="Q73" s="646" t="s">
        <v>141</v>
      </c>
      <c r="R73" s="679">
        <v>204</v>
      </c>
      <c r="S73" s="642">
        <v>204</v>
      </c>
      <c r="T73" s="646">
        <v>0</v>
      </c>
      <c r="U73" s="646">
        <v>69</v>
      </c>
      <c r="V73" s="646"/>
      <c r="W73" s="646">
        <v>135</v>
      </c>
      <c r="X73" s="645">
        <v>135</v>
      </c>
      <c r="Y73" s="680">
        <f t="shared" si="3"/>
        <v>69</v>
      </c>
      <c r="Z73" s="415">
        <v>49</v>
      </c>
      <c r="AA73" s="415">
        <v>20</v>
      </c>
      <c r="AB73" s="415">
        <v>0</v>
      </c>
      <c r="AC73" s="687">
        <v>0</v>
      </c>
      <c r="AD73" s="687">
        <v>0</v>
      </c>
      <c r="AE73" s="683">
        <v>0</v>
      </c>
      <c r="AF73" s="416">
        <v>0</v>
      </c>
      <c r="AG73" s="416">
        <v>0</v>
      </c>
      <c r="AH73" s="413">
        <v>0</v>
      </c>
      <c r="AI73" s="508">
        <v>0</v>
      </c>
      <c r="AJ73" s="717">
        <v>0</v>
      </c>
      <c r="AK73" s="509"/>
      <c r="AL73" s="896"/>
      <c r="AM73" s="883"/>
      <c r="AN73" s="877"/>
      <c r="AO73" s="878"/>
      <c r="AP73" s="877"/>
      <c r="AQ73" s="877"/>
      <c r="AR73" s="362"/>
      <c r="AS73" s="362"/>
      <c r="AT73" s="362"/>
      <c r="AU73" s="362"/>
      <c r="AV73" s="362"/>
      <c r="AW73" s="362"/>
      <c r="AX73" s="362"/>
      <c r="AY73" s="362"/>
      <c r="AZ73" s="362"/>
      <c r="BA73" s="362"/>
      <c r="BB73" s="364"/>
      <c r="BC73" s="364"/>
      <c r="BD73" s="364"/>
      <c r="BE73" s="364"/>
      <c r="BF73" s="364"/>
      <c r="BG73" s="364"/>
      <c r="BH73" s="364"/>
      <c r="BI73" s="364"/>
      <c r="BJ73" s="364"/>
      <c r="BK73" s="364"/>
      <c r="BL73" s="364"/>
      <c r="BM73" s="364"/>
      <c r="BN73" s="364"/>
      <c r="BO73" s="364"/>
      <c r="BP73" s="364"/>
      <c r="BQ73" s="364"/>
      <c r="BR73" s="364"/>
      <c r="BS73" s="364"/>
      <c r="BT73" s="364"/>
      <c r="BU73" s="364"/>
      <c r="BV73" s="364"/>
      <c r="BW73" s="364"/>
      <c r="BX73" s="364"/>
      <c r="BY73" s="364"/>
      <c r="BZ73" s="364"/>
      <c r="CA73" s="364"/>
      <c r="CB73" s="364"/>
      <c r="CC73" s="364"/>
      <c r="CD73" s="364"/>
      <c r="CE73" s="364"/>
      <c r="CF73" s="364"/>
      <c r="CG73" s="364"/>
      <c r="CH73" s="364"/>
      <c r="CI73" s="364"/>
      <c r="CJ73" s="364"/>
      <c r="CK73" s="364"/>
      <c r="CL73" s="364"/>
      <c r="CM73" s="364"/>
      <c r="CN73" s="364"/>
      <c r="CO73" s="364"/>
      <c r="CP73" s="364"/>
      <c r="CQ73" s="364"/>
    </row>
    <row r="74" spans="2:95" s="420" customFormat="1" ht="30" customHeight="1" x14ac:dyDescent="0.25">
      <c r="B74" s="429"/>
      <c r="C74" s="429"/>
      <c r="D74" s="676" t="s">
        <v>288</v>
      </c>
      <c r="E74" s="676" t="s">
        <v>267</v>
      </c>
      <c r="F74" s="677" t="s">
        <v>289</v>
      </c>
      <c r="G74" s="642" t="s">
        <v>290</v>
      </c>
      <c r="H74" s="643"/>
      <c r="I74" s="646"/>
      <c r="J74" s="678" t="s">
        <v>76</v>
      </c>
      <c r="K74" s="645" t="s">
        <v>280</v>
      </c>
      <c r="L74" s="645">
        <v>287</v>
      </c>
      <c r="M74" s="645" t="s">
        <v>270</v>
      </c>
      <c r="N74" s="646" t="s">
        <v>258</v>
      </c>
      <c r="O74" s="647" t="s">
        <v>291</v>
      </c>
      <c r="P74" s="658" t="s">
        <v>292</v>
      </c>
      <c r="Q74" s="646" t="s">
        <v>141</v>
      </c>
      <c r="R74" s="679">
        <v>70</v>
      </c>
      <c r="S74" s="642">
        <v>70</v>
      </c>
      <c r="T74" s="646">
        <v>0</v>
      </c>
      <c r="U74" s="646">
        <v>0</v>
      </c>
      <c r="V74" s="646"/>
      <c r="W74" s="646">
        <v>70</v>
      </c>
      <c r="X74" s="645">
        <v>50</v>
      </c>
      <c r="Y74" s="680">
        <f t="shared" si="3"/>
        <v>20</v>
      </c>
      <c r="Z74" s="415">
        <v>20</v>
      </c>
      <c r="AA74" s="415">
        <v>0</v>
      </c>
      <c r="AB74" s="415">
        <v>0</v>
      </c>
      <c r="AC74" s="687">
        <v>0</v>
      </c>
      <c r="AD74" s="687">
        <v>0</v>
      </c>
      <c r="AE74" s="683">
        <v>0</v>
      </c>
      <c r="AF74" s="416">
        <v>0</v>
      </c>
      <c r="AG74" s="416">
        <v>0</v>
      </c>
      <c r="AH74" s="413">
        <v>0</v>
      </c>
      <c r="AI74" s="508">
        <v>0</v>
      </c>
      <c r="AJ74" s="717">
        <v>0</v>
      </c>
      <c r="AK74" s="509"/>
      <c r="AL74" s="896"/>
      <c r="AM74" s="883"/>
      <c r="AN74" s="877"/>
      <c r="AO74" s="878"/>
      <c r="AP74" s="877"/>
      <c r="AQ74" s="877"/>
      <c r="AR74" s="362"/>
      <c r="AS74" s="362"/>
      <c r="AT74" s="362"/>
      <c r="AU74" s="362"/>
      <c r="AV74" s="362"/>
      <c r="AW74" s="362"/>
      <c r="AX74" s="362"/>
      <c r="AY74" s="362"/>
      <c r="AZ74" s="362"/>
      <c r="BA74" s="362"/>
      <c r="BB74" s="364"/>
      <c r="BC74" s="364"/>
      <c r="BD74" s="364"/>
      <c r="BE74" s="364"/>
      <c r="BF74" s="364"/>
      <c r="BG74" s="364"/>
      <c r="BH74" s="364"/>
      <c r="BI74" s="364"/>
      <c r="BJ74" s="364"/>
      <c r="BK74" s="364"/>
      <c r="BL74" s="364"/>
      <c r="BM74" s="364"/>
      <c r="BN74" s="364"/>
      <c r="BO74" s="364"/>
      <c r="BP74" s="364"/>
      <c r="BQ74" s="364"/>
      <c r="BR74" s="364"/>
      <c r="BS74" s="364"/>
      <c r="BT74" s="364"/>
      <c r="BU74" s="364"/>
      <c r="BV74" s="364"/>
      <c r="BW74" s="364"/>
      <c r="BX74" s="364"/>
      <c r="BY74" s="364"/>
      <c r="BZ74" s="364"/>
      <c r="CA74" s="364"/>
      <c r="CB74" s="364"/>
      <c r="CC74" s="364"/>
      <c r="CD74" s="364"/>
      <c r="CE74" s="364"/>
      <c r="CF74" s="364"/>
      <c r="CG74" s="364"/>
      <c r="CH74" s="364"/>
      <c r="CI74" s="364"/>
      <c r="CJ74" s="364"/>
      <c r="CK74" s="364"/>
      <c r="CL74" s="364"/>
      <c r="CM74" s="364"/>
      <c r="CN74" s="364"/>
      <c r="CO74" s="364"/>
      <c r="CP74" s="364"/>
      <c r="CQ74" s="364"/>
    </row>
    <row r="75" spans="2:95" s="420" customFormat="1" ht="31.5" x14ac:dyDescent="0.25">
      <c r="B75" s="429"/>
      <c r="C75" s="429"/>
      <c r="D75" s="676" t="s">
        <v>293</v>
      </c>
      <c r="E75" s="676" t="s">
        <v>267</v>
      </c>
      <c r="F75" s="677" t="s">
        <v>294</v>
      </c>
      <c r="G75" s="642" t="s">
        <v>269</v>
      </c>
      <c r="H75" s="746">
        <v>4.12</v>
      </c>
      <c r="I75" s="646"/>
      <c r="J75" s="678" t="s">
        <v>76</v>
      </c>
      <c r="K75" s="645" t="s">
        <v>77</v>
      </c>
      <c r="L75" s="645">
        <v>287</v>
      </c>
      <c r="M75" s="645" t="s">
        <v>270</v>
      </c>
      <c r="N75" s="646" t="s">
        <v>258</v>
      </c>
      <c r="O75" s="647" t="s">
        <v>295</v>
      </c>
      <c r="P75" s="658" t="s">
        <v>296</v>
      </c>
      <c r="Q75" s="646" t="s">
        <v>141</v>
      </c>
      <c r="R75" s="679">
        <v>172</v>
      </c>
      <c r="S75" s="642">
        <v>123</v>
      </c>
      <c r="T75" s="646">
        <v>59</v>
      </c>
      <c r="U75" s="646">
        <v>172</v>
      </c>
      <c r="V75" s="646"/>
      <c r="W75" s="646">
        <v>0</v>
      </c>
      <c r="X75" s="645">
        <v>88</v>
      </c>
      <c r="Y75" s="680">
        <f t="shared" si="3"/>
        <v>84</v>
      </c>
      <c r="Z75" s="514">
        <v>57</v>
      </c>
      <c r="AA75" s="514">
        <v>27</v>
      </c>
      <c r="AB75" s="514">
        <v>0</v>
      </c>
      <c r="AC75" s="686">
        <v>0</v>
      </c>
      <c r="AD75" s="686">
        <v>0</v>
      </c>
      <c r="AE75" s="685">
        <v>0</v>
      </c>
      <c r="AF75" s="516">
        <v>0</v>
      </c>
      <c r="AG75" s="516">
        <v>0</v>
      </c>
      <c r="AH75" s="517">
        <v>0</v>
      </c>
      <c r="AI75" s="518">
        <v>0</v>
      </c>
      <c r="AJ75" s="719">
        <v>0</v>
      </c>
      <c r="AK75" s="509"/>
      <c r="AL75" s="896"/>
      <c r="AM75" s="883"/>
      <c r="AN75" s="877"/>
      <c r="AO75" s="878"/>
      <c r="AP75" s="877"/>
      <c r="AQ75" s="877"/>
      <c r="AR75" s="362"/>
      <c r="AS75" s="362"/>
      <c r="AT75" s="362"/>
      <c r="AU75" s="362"/>
      <c r="AV75" s="362"/>
      <c r="AW75" s="362"/>
      <c r="AX75" s="362"/>
      <c r="AY75" s="362"/>
      <c r="AZ75" s="362"/>
      <c r="BA75" s="362"/>
      <c r="BB75" s="364"/>
      <c r="BC75" s="364"/>
      <c r="BD75" s="364"/>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64"/>
      <c r="CC75" s="364"/>
      <c r="CD75" s="364"/>
      <c r="CE75" s="364"/>
      <c r="CF75" s="364"/>
      <c r="CG75" s="364"/>
      <c r="CH75" s="364"/>
      <c r="CI75" s="364"/>
      <c r="CJ75" s="364"/>
      <c r="CK75" s="364"/>
      <c r="CL75" s="364"/>
      <c r="CM75" s="364"/>
      <c r="CN75" s="364"/>
      <c r="CO75" s="364"/>
      <c r="CP75" s="364"/>
      <c r="CQ75" s="364"/>
    </row>
    <row r="76" spans="2:95" s="420" customFormat="1" ht="30" customHeight="1" x14ac:dyDescent="0.25">
      <c r="B76" s="429"/>
      <c r="C76" s="429"/>
      <c r="D76" s="676" t="s">
        <v>297</v>
      </c>
      <c r="E76" s="676" t="s">
        <v>267</v>
      </c>
      <c r="F76" s="677" t="s">
        <v>298</v>
      </c>
      <c r="G76" s="642" t="s">
        <v>299</v>
      </c>
      <c r="H76" s="643">
        <v>1.96</v>
      </c>
      <c r="I76" s="646"/>
      <c r="J76" s="678" t="s">
        <v>76</v>
      </c>
      <c r="K76" s="645" t="s">
        <v>77</v>
      </c>
      <c r="L76" s="645">
        <v>287</v>
      </c>
      <c r="M76" s="645" t="s">
        <v>270</v>
      </c>
      <c r="N76" s="646" t="s">
        <v>258</v>
      </c>
      <c r="O76" s="647" t="s">
        <v>1449</v>
      </c>
      <c r="P76" s="658">
        <v>39887</v>
      </c>
      <c r="Q76" s="646" t="s">
        <v>141</v>
      </c>
      <c r="R76" s="679">
        <v>46</v>
      </c>
      <c r="S76" s="642">
        <v>46</v>
      </c>
      <c r="T76" s="646">
        <v>0</v>
      </c>
      <c r="U76" s="646">
        <v>0</v>
      </c>
      <c r="V76" s="646"/>
      <c r="W76" s="646">
        <v>46</v>
      </c>
      <c r="X76" s="645">
        <v>40</v>
      </c>
      <c r="Y76" s="680">
        <f t="shared" ref="Y76:Y81" si="4">R76-X76</f>
        <v>6</v>
      </c>
      <c r="Z76" s="415">
        <v>6</v>
      </c>
      <c r="AA76" s="415">
        <v>0</v>
      </c>
      <c r="AB76" s="415">
        <v>0</v>
      </c>
      <c r="AC76" s="687">
        <v>0</v>
      </c>
      <c r="AD76" s="687">
        <v>0</v>
      </c>
      <c r="AE76" s="683">
        <v>0</v>
      </c>
      <c r="AF76" s="416">
        <v>0</v>
      </c>
      <c r="AG76" s="416">
        <v>0</v>
      </c>
      <c r="AH76" s="413">
        <v>0</v>
      </c>
      <c r="AI76" s="508">
        <v>0</v>
      </c>
      <c r="AJ76" s="717">
        <v>0</v>
      </c>
      <c r="AK76" s="509"/>
      <c r="AL76" s="896"/>
      <c r="AM76" s="883"/>
      <c r="AN76" s="877"/>
      <c r="AO76" s="878"/>
      <c r="AP76" s="877"/>
      <c r="AQ76" s="877"/>
      <c r="AR76" s="362"/>
      <c r="AS76" s="362"/>
      <c r="AT76" s="362"/>
      <c r="AU76" s="362"/>
      <c r="AV76" s="362"/>
      <c r="AW76" s="362"/>
      <c r="AX76" s="362"/>
      <c r="AY76" s="362"/>
      <c r="AZ76" s="362"/>
      <c r="BA76" s="362"/>
      <c r="BB76" s="364"/>
      <c r="BC76" s="364"/>
      <c r="BD76" s="364"/>
      <c r="BE76" s="364"/>
      <c r="BF76" s="364"/>
      <c r="BG76" s="364"/>
      <c r="BH76" s="364"/>
      <c r="BI76" s="364"/>
      <c r="BJ76" s="364"/>
      <c r="BK76" s="364"/>
      <c r="BL76" s="364"/>
      <c r="BM76" s="364"/>
      <c r="BN76" s="364"/>
      <c r="BO76" s="364"/>
      <c r="BP76" s="364"/>
      <c r="BQ76" s="364"/>
      <c r="BR76" s="364"/>
      <c r="BS76" s="364"/>
      <c r="BT76" s="364"/>
      <c r="BU76" s="364"/>
      <c r="BV76" s="364"/>
      <c r="BW76" s="364"/>
      <c r="BX76" s="364"/>
      <c r="BY76" s="364"/>
      <c r="BZ76" s="364"/>
      <c r="CA76" s="364"/>
      <c r="CB76" s="364"/>
      <c r="CC76" s="364"/>
      <c r="CD76" s="364"/>
      <c r="CE76" s="364"/>
      <c r="CF76" s="364"/>
      <c r="CG76" s="364"/>
      <c r="CH76" s="364"/>
      <c r="CI76" s="364"/>
      <c r="CJ76" s="364"/>
      <c r="CK76" s="364"/>
      <c r="CL76" s="364"/>
      <c r="CM76" s="364"/>
      <c r="CN76" s="364"/>
      <c r="CO76" s="364"/>
      <c r="CP76" s="364"/>
      <c r="CQ76" s="364"/>
    </row>
    <row r="77" spans="2:95" s="420" customFormat="1" ht="30" customHeight="1" x14ac:dyDescent="0.25">
      <c r="B77" s="429"/>
      <c r="C77" s="429"/>
      <c r="D77" s="676" t="s">
        <v>300</v>
      </c>
      <c r="E77" s="676" t="s">
        <v>267</v>
      </c>
      <c r="F77" s="677" t="s">
        <v>301</v>
      </c>
      <c r="G77" s="642" t="s">
        <v>290</v>
      </c>
      <c r="H77" s="643"/>
      <c r="I77" s="646"/>
      <c r="J77" s="678" t="s">
        <v>76</v>
      </c>
      <c r="K77" s="645" t="s">
        <v>77</v>
      </c>
      <c r="L77" s="645">
        <v>287</v>
      </c>
      <c r="M77" s="645" t="s">
        <v>270</v>
      </c>
      <c r="N77" s="646" t="s">
        <v>258</v>
      </c>
      <c r="O77" s="647" t="s">
        <v>302</v>
      </c>
      <c r="P77" s="658" t="s">
        <v>303</v>
      </c>
      <c r="Q77" s="646" t="s">
        <v>81</v>
      </c>
      <c r="R77" s="679">
        <v>66</v>
      </c>
      <c r="S77" s="642">
        <v>66</v>
      </c>
      <c r="T77" s="646">
        <v>0</v>
      </c>
      <c r="U77" s="646">
        <v>0</v>
      </c>
      <c r="V77" s="646"/>
      <c r="W77" s="646">
        <v>66</v>
      </c>
      <c r="X77" s="645">
        <v>0</v>
      </c>
      <c r="Y77" s="680">
        <f t="shared" si="4"/>
        <v>66</v>
      </c>
      <c r="Z77" s="415">
        <v>0</v>
      </c>
      <c r="AA77" s="415">
        <v>24</v>
      </c>
      <c r="AB77" s="415">
        <v>36</v>
      </c>
      <c r="AC77" s="687">
        <v>6</v>
      </c>
      <c r="AD77" s="687">
        <v>0</v>
      </c>
      <c r="AE77" s="683">
        <v>0</v>
      </c>
      <c r="AF77" s="416">
        <v>0</v>
      </c>
      <c r="AG77" s="416">
        <v>0</v>
      </c>
      <c r="AH77" s="413">
        <v>0</v>
      </c>
      <c r="AI77" s="508">
        <v>0</v>
      </c>
      <c r="AJ77" s="717">
        <v>0</v>
      </c>
      <c r="AK77" s="509"/>
      <c r="AL77" s="896"/>
      <c r="AM77" s="883"/>
      <c r="AN77" s="877"/>
      <c r="AO77" s="878"/>
      <c r="AP77" s="877"/>
      <c r="AQ77" s="877"/>
      <c r="AR77" s="362"/>
      <c r="AS77" s="362"/>
      <c r="AT77" s="362"/>
      <c r="AU77" s="362"/>
      <c r="AV77" s="362"/>
      <c r="AW77" s="362"/>
      <c r="AX77" s="362"/>
      <c r="AY77" s="362"/>
      <c r="AZ77" s="362"/>
      <c r="BA77" s="362"/>
      <c r="BB77" s="364"/>
      <c r="BC77" s="364"/>
      <c r="BD77" s="364"/>
      <c r="BE77" s="364"/>
      <c r="BF77" s="364"/>
      <c r="BG77" s="364"/>
      <c r="BH77" s="364"/>
      <c r="BI77" s="364"/>
      <c r="BJ77" s="364"/>
      <c r="BK77" s="364"/>
      <c r="BL77" s="364"/>
      <c r="BM77" s="364"/>
      <c r="BN77" s="364"/>
      <c r="BO77" s="364"/>
      <c r="BP77" s="364"/>
      <c r="BQ77" s="364"/>
      <c r="BR77" s="364"/>
      <c r="BS77" s="364"/>
      <c r="BT77" s="364"/>
      <c r="BU77" s="364"/>
      <c r="BV77" s="364"/>
      <c r="BW77" s="364"/>
      <c r="BX77" s="364"/>
      <c r="BY77" s="364"/>
      <c r="BZ77" s="364"/>
      <c r="CA77" s="364"/>
      <c r="CB77" s="364"/>
      <c r="CC77" s="364"/>
      <c r="CD77" s="364"/>
      <c r="CE77" s="364"/>
      <c r="CF77" s="364"/>
      <c r="CG77" s="364"/>
      <c r="CH77" s="364"/>
      <c r="CI77" s="364"/>
      <c r="CJ77" s="364"/>
      <c r="CK77" s="364"/>
      <c r="CL77" s="364"/>
      <c r="CM77" s="364"/>
      <c r="CN77" s="364"/>
      <c r="CO77" s="364"/>
      <c r="CP77" s="364"/>
      <c r="CQ77" s="364"/>
    </row>
    <row r="78" spans="2:95" s="420" customFormat="1" ht="47.25" customHeight="1" x14ac:dyDescent="0.25">
      <c r="B78" s="429"/>
      <c r="C78" s="429"/>
      <c r="D78" s="676" t="s">
        <v>304</v>
      </c>
      <c r="E78" s="676" t="s">
        <v>267</v>
      </c>
      <c r="F78" s="677" t="s">
        <v>305</v>
      </c>
      <c r="G78" s="642" t="s">
        <v>306</v>
      </c>
      <c r="H78" s="643"/>
      <c r="I78" s="646"/>
      <c r="J78" s="678" t="s">
        <v>76</v>
      </c>
      <c r="K78" s="645" t="s">
        <v>77</v>
      </c>
      <c r="L78" s="645">
        <v>287</v>
      </c>
      <c r="M78" s="645" t="s">
        <v>270</v>
      </c>
      <c r="N78" s="646" t="s">
        <v>258</v>
      </c>
      <c r="O78" s="647" t="s">
        <v>307</v>
      </c>
      <c r="P78" s="658">
        <v>44779</v>
      </c>
      <c r="Q78" s="646" t="s">
        <v>81</v>
      </c>
      <c r="R78" s="679">
        <v>122</v>
      </c>
      <c r="S78" s="642">
        <v>122</v>
      </c>
      <c r="T78" s="646">
        <v>0</v>
      </c>
      <c r="U78" s="646">
        <v>0</v>
      </c>
      <c r="V78" s="646"/>
      <c r="W78" s="646">
        <v>122</v>
      </c>
      <c r="X78" s="645">
        <v>0</v>
      </c>
      <c r="Y78" s="680">
        <f t="shared" si="4"/>
        <v>122</v>
      </c>
      <c r="Z78" s="415">
        <v>30</v>
      </c>
      <c r="AA78" s="415">
        <v>30</v>
      </c>
      <c r="AB78" s="415">
        <v>30</v>
      </c>
      <c r="AC78" s="687">
        <v>30</v>
      </c>
      <c r="AD78" s="687">
        <v>2</v>
      </c>
      <c r="AE78" s="683">
        <v>0</v>
      </c>
      <c r="AF78" s="416">
        <v>0</v>
      </c>
      <c r="AG78" s="416">
        <v>0</v>
      </c>
      <c r="AH78" s="413">
        <v>0</v>
      </c>
      <c r="AI78" s="508">
        <v>0</v>
      </c>
      <c r="AJ78" s="717">
        <v>0</v>
      </c>
      <c r="AK78" s="509"/>
      <c r="AL78" s="896"/>
      <c r="AM78" s="883"/>
      <c r="AN78" s="877"/>
      <c r="AO78" s="885"/>
      <c r="AP78" s="877"/>
      <c r="AQ78" s="877"/>
      <c r="AR78" s="362"/>
      <c r="AS78" s="362"/>
      <c r="AT78" s="362"/>
      <c r="AU78" s="362"/>
      <c r="AV78" s="362"/>
      <c r="AW78" s="362"/>
      <c r="AX78" s="362"/>
      <c r="AY78" s="362"/>
      <c r="AZ78" s="362"/>
      <c r="BA78" s="362"/>
      <c r="BB78" s="364"/>
      <c r="BC78" s="364"/>
      <c r="BD78" s="364"/>
      <c r="BE78" s="364"/>
      <c r="BF78" s="364"/>
      <c r="BG78" s="364"/>
      <c r="BH78" s="364"/>
      <c r="BI78" s="364"/>
      <c r="BJ78" s="364"/>
      <c r="BK78" s="364"/>
      <c r="BL78" s="364"/>
      <c r="BM78" s="364"/>
      <c r="BN78" s="364"/>
      <c r="BO78" s="364"/>
      <c r="BP78" s="364"/>
      <c r="BQ78" s="364"/>
      <c r="BR78" s="364"/>
      <c r="BS78" s="364"/>
      <c r="BT78" s="364"/>
      <c r="BU78" s="364"/>
      <c r="BV78" s="364"/>
      <c r="BW78" s="364"/>
      <c r="BX78" s="364"/>
      <c r="BY78" s="364"/>
      <c r="BZ78" s="364"/>
      <c r="CA78" s="364"/>
      <c r="CB78" s="364"/>
      <c r="CC78" s="364"/>
      <c r="CD78" s="364"/>
      <c r="CE78" s="364"/>
      <c r="CF78" s="364"/>
      <c r="CG78" s="364"/>
      <c r="CH78" s="364"/>
      <c r="CI78" s="364"/>
      <c r="CJ78" s="364"/>
      <c r="CK78" s="364"/>
      <c r="CL78" s="364"/>
      <c r="CM78" s="364"/>
      <c r="CN78" s="364"/>
      <c r="CO78" s="364"/>
      <c r="CP78" s="364"/>
      <c r="CQ78" s="364"/>
    </row>
    <row r="79" spans="2:95" s="420" customFormat="1" ht="30" customHeight="1" x14ac:dyDescent="0.25">
      <c r="B79" s="429"/>
      <c r="C79" s="429"/>
      <c r="D79" s="676" t="s">
        <v>308</v>
      </c>
      <c r="E79" s="676" t="s">
        <v>267</v>
      </c>
      <c r="F79" s="677" t="s">
        <v>305</v>
      </c>
      <c r="G79" s="642" t="s">
        <v>306</v>
      </c>
      <c r="H79" s="643"/>
      <c r="I79" s="646"/>
      <c r="J79" s="678" t="s">
        <v>76</v>
      </c>
      <c r="K79" s="645" t="s">
        <v>77</v>
      </c>
      <c r="L79" s="645">
        <v>287</v>
      </c>
      <c r="M79" s="645" t="s">
        <v>270</v>
      </c>
      <c r="N79" s="646" t="s">
        <v>258</v>
      </c>
      <c r="O79" s="647" t="s">
        <v>307</v>
      </c>
      <c r="P79" s="658">
        <v>44779</v>
      </c>
      <c r="Q79" s="646" t="s">
        <v>81</v>
      </c>
      <c r="R79" s="679">
        <v>15</v>
      </c>
      <c r="S79" s="642">
        <v>7</v>
      </c>
      <c r="T79" s="646">
        <v>8</v>
      </c>
      <c r="U79" s="646">
        <v>15</v>
      </c>
      <c r="V79" s="646"/>
      <c r="W79" s="646">
        <v>0</v>
      </c>
      <c r="X79" s="645">
        <v>0</v>
      </c>
      <c r="Y79" s="680">
        <f t="shared" si="4"/>
        <v>15</v>
      </c>
      <c r="Z79" s="514">
        <v>0</v>
      </c>
      <c r="AA79" s="514">
        <v>15</v>
      </c>
      <c r="AB79" s="514">
        <v>0</v>
      </c>
      <c r="AC79" s="686">
        <v>0</v>
      </c>
      <c r="AD79" s="686">
        <v>0</v>
      </c>
      <c r="AE79" s="685">
        <v>0</v>
      </c>
      <c r="AF79" s="516">
        <v>0</v>
      </c>
      <c r="AG79" s="516">
        <v>0</v>
      </c>
      <c r="AH79" s="517">
        <v>0</v>
      </c>
      <c r="AI79" s="518">
        <v>0</v>
      </c>
      <c r="AJ79" s="720">
        <v>0</v>
      </c>
      <c r="AK79" s="509"/>
      <c r="AL79" s="896"/>
      <c r="AM79" s="883"/>
      <c r="AN79" s="877"/>
      <c r="AO79" s="878"/>
      <c r="AP79" s="877"/>
      <c r="AQ79" s="877"/>
      <c r="AR79" s="362"/>
      <c r="AS79" s="362"/>
      <c r="AT79" s="362"/>
      <c r="AU79" s="362"/>
      <c r="AV79" s="362"/>
      <c r="AW79" s="362"/>
      <c r="AX79" s="362"/>
      <c r="AY79" s="362"/>
      <c r="AZ79" s="362"/>
      <c r="BA79" s="362"/>
      <c r="BB79" s="364"/>
      <c r="BC79" s="364"/>
      <c r="BD79" s="364"/>
      <c r="BE79" s="364"/>
      <c r="BF79" s="364"/>
      <c r="BG79" s="364"/>
      <c r="BH79" s="364"/>
      <c r="BI79" s="364"/>
      <c r="BJ79" s="364"/>
      <c r="BK79" s="364"/>
      <c r="BL79" s="364"/>
      <c r="BM79" s="364"/>
      <c r="BN79" s="364"/>
      <c r="BO79" s="364"/>
      <c r="BP79" s="364"/>
      <c r="BQ79" s="364"/>
      <c r="BR79" s="364"/>
      <c r="BS79" s="364"/>
      <c r="BT79" s="364"/>
      <c r="BU79" s="364"/>
      <c r="BV79" s="364"/>
      <c r="BW79" s="364"/>
      <c r="BX79" s="364"/>
      <c r="BY79" s="364"/>
      <c r="BZ79" s="364"/>
      <c r="CA79" s="364"/>
      <c r="CB79" s="364"/>
      <c r="CC79" s="364"/>
      <c r="CD79" s="364"/>
      <c r="CE79" s="364"/>
      <c r="CF79" s="364"/>
      <c r="CG79" s="364"/>
      <c r="CH79" s="364"/>
      <c r="CI79" s="364"/>
      <c r="CJ79" s="364"/>
      <c r="CK79" s="364"/>
      <c r="CL79" s="364"/>
      <c r="CM79" s="364"/>
      <c r="CN79" s="364"/>
      <c r="CO79" s="364"/>
      <c r="CP79" s="364"/>
      <c r="CQ79" s="364"/>
    </row>
    <row r="80" spans="2:95" s="420" customFormat="1" x14ac:dyDescent="0.25">
      <c r="B80" s="429"/>
      <c r="C80" s="429"/>
      <c r="D80" s="676" t="s">
        <v>309</v>
      </c>
      <c r="E80" s="676" t="s">
        <v>267</v>
      </c>
      <c r="F80" s="677" t="s">
        <v>310</v>
      </c>
      <c r="G80" s="642" t="s">
        <v>311</v>
      </c>
      <c r="H80" s="643"/>
      <c r="I80" s="646"/>
      <c r="J80" s="678" t="s">
        <v>76</v>
      </c>
      <c r="K80" s="645" t="s">
        <v>77</v>
      </c>
      <c r="L80" s="645">
        <v>287</v>
      </c>
      <c r="M80" s="645" t="s">
        <v>270</v>
      </c>
      <c r="N80" s="646" t="s">
        <v>108</v>
      </c>
      <c r="O80" s="645" t="s">
        <v>312</v>
      </c>
      <c r="P80" s="658">
        <v>39887</v>
      </c>
      <c r="Q80" s="646" t="s">
        <v>81</v>
      </c>
      <c r="R80" s="679">
        <v>359</v>
      </c>
      <c r="S80" s="642"/>
      <c r="T80" s="646"/>
      <c r="U80" s="646">
        <v>0</v>
      </c>
      <c r="V80" s="646"/>
      <c r="W80" s="679">
        <v>359</v>
      </c>
      <c r="X80" s="645">
        <v>0</v>
      </c>
      <c r="Y80" s="680">
        <f t="shared" si="4"/>
        <v>359</v>
      </c>
      <c r="Z80" s="415">
        <v>0</v>
      </c>
      <c r="AA80" s="415">
        <v>0</v>
      </c>
      <c r="AB80" s="415">
        <v>0</v>
      </c>
      <c r="AC80" s="687">
        <v>30</v>
      </c>
      <c r="AD80" s="687">
        <v>80</v>
      </c>
      <c r="AE80" s="683">
        <v>80</v>
      </c>
      <c r="AF80" s="416">
        <v>80</v>
      </c>
      <c r="AG80" s="416">
        <v>80</v>
      </c>
      <c r="AH80" s="413">
        <v>9</v>
      </c>
      <c r="AI80" s="508">
        <v>0</v>
      </c>
      <c r="AJ80" s="717">
        <v>0</v>
      </c>
      <c r="AK80" s="509"/>
      <c r="AL80" s="896"/>
      <c r="AM80" s="883"/>
      <c r="AN80" s="877"/>
      <c r="AO80" s="878"/>
      <c r="AP80" s="877"/>
      <c r="AQ80" s="877"/>
      <c r="AR80" s="362"/>
      <c r="AS80" s="362"/>
      <c r="AT80" s="362"/>
      <c r="AU80" s="362"/>
      <c r="AV80" s="362"/>
      <c r="AW80" s="362"/>
      <c r="AX80" s="362"/>
      <c r="AY80" s="362"/>
      <c r="AZ80" s="362"/>
      <c r="BA80" s="362"/>
      <c r="BB80" s="364"/>
      <c r="BC80" s="364"/>
      <c r="BD80" s="364"/>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64"/>
      <c r="CC80" s="364"/>
      <c r="CD80" s="364"/>
      <c r="CE80" s="364"/>
      <c r="CF80" s="364"/>
      <c r="CG80" s="364"/>
      <c r="CH80" s="364"/>
      <c r="CI80" s="364"/>
      <c r="CJ80" s="364"/>
      <c r="CK80" s="364"/>
      <c r="CL80" s="364"/>
      <c r="CM80" s="364"/>
      <c r="CN80" s="364"/>
      <c r="CO80" s="364"/>
      <c r="CP80" s="364"/>
      <c r="CQ80" s="364"/>
    </row>
    <row r="81" spans="2:95" s="420" customFormat="1" x14ac:dyDescent="0.25">
      <c r="B81" s="429"/>
      <c r="C81" s="429"/>
      <c r="D81" s="676" t="s">
        <v>313</v>
      </c>
      <c r="E81" s="676" t="s">
        <v>267</v>
      </c>
      <c r="F81" s="677" t="s">
        <v>310</v>
      </c>
      <c r="G81" s="642" t="s">
        <v>311</v>
      </c>
      <c r="H81" s="643"/>
      <c r="I81" s="646"/>
      <c r="J81" s="678" t="s">
        <v>76</v>
      </c>
      <c r="K81" s="645" t="s">
        <v>77</v>
      </c>
      <c r="L81" s="645">
        <v>287</v>
      </c>
      <c r="M81" s="645" t="s">
        <v>270</v>
      </c>
      <c r="N81" s="646" t="s">
        <v>108</v>
      </c>
      <c r="O81" s="645" t="s">
        <v>312</v>
      </c>
      <c r="P81" s="658">
        <v>39887</v>
      </c>
      <c r="Q81" s="646" t="s">
        <v>81</v>
      </c>
      <c r="R81" s="679">
        <v>222</v>
      </c>
      <c r="S81" s="642"/>
      <c r="T81" s="646"/>
      <c r="U81" s="646">
        <v>222</v>
      </c>
      <c r="V81" s="646"/>
      <c r="W81" s="679">
        <v>0</v>
      </c>
      <c r="X81" s="645">
        <v>0</v>
      </c>
      <c r="Y81" s="680">
        <f t="shared" si="4"/>
        <v>222</v>
      </c>
      <c r="Z81" s="514">
        <v>0</v>
      </c>
      <c r="AA81" s="514">
        <v>0</v>
      </c>
      <c r="AB81" s="514">
        <v>0</v>
      </c>
      <c r="AC81" s="686">
        <v>10</v>
      </c>
      <c r="AD81" s="686">
        <v>60</v>
      </c>
      <c r="AE81" s="685">
        <v>60</v>
      </c>
      <c r="AF81" s="516">
        <v>60</v>
      </c>
      <c r="AG81" s="516">
        <v>32</v>
      </c>
      <c r="AH81" s="517">
        <v>0</v>
      </c>
      <c r="AI81" s="518">
        <v>0</v>
      </c>
      <c r="AJ81" s="720">
        <v>0</v>
      </c>
      <c r="AK81" s="509"/>
      <c r="AL81" s="896"/>
      <c r="AM81" s="883"/>
      <c r="AN81" s="877"/>
      <c r="AO81" s="878"/>
      <c r="AP81" s="877"/>
      <c r="AQ81" s="877"/>
      <c r="AR81" s="362"/>
      <c r="AS81" s="362"/>
      <c r="AT81" s="362"/>
      <c r="AU81" s="362"/>
      <c r="AV81" s="362"/>
      <c r="AW81" s="362"/>
      <c r="AX81" s="362"/>
      <c r="AY81" s="362"/>
      <c r="AZ81" s="362"/>
      <c r="BA81" s="362"/>
      <c r="BB81" s="364"/>
      <c r="BC81" s="364"/>
      <c r="BD81" s="364"/>
      <c r="BE81" s="364"/>
      <c r="BF81" s="364"/>
      <c r="BG81" s="364"/>
      <c r="BH81" s="364"/>
      <c r="BI81" s="364"/>
      <c r="BJ81" s="364"/>
      <c r="BK81" s="364"/>
      <c r="BL81" s="364"/>
      <c r="BM81" s="364"/>
      <c r="BN81" s="364"/>
      <c r="BO81" s="364"/>
      <c r="BP81" s="364"/>
      <c r="BQ81" s="364"/>
      <c r="BR81" s="364"/>
      <c r="BS81" s="364"/>
      <c r="BT81" s="364"/>
      <c r="BU81" s="364"/>
      <c r="BV81" s="364"/>
      <c r="BW81" s="364"/>
      <c r="BX81" s="364"/>
      <c r="BY81" s="364"/>
      <c r="BZ81" s="364"/>
      <c r="CA81" s="364"/>
      <c r="CB81" s="364"/>
      <c r="CC81" s="364"/>
      <c r="CD81" s="364"/>
      <c r="CE81" s="364"/>
      <c r="CF81" s="364"/>
      <c r="CG81" s="364"/>
      <c r="CH81" s="364"/>
      <c r="CI81" s="364"/>
      <c r="CJ81" s="364"/>
      <c r="CK81" s="364"/>
      <c r="CL81" s="364"/>
      <c r="CM81" s="364"/>
      <c r="CN81" s="364"/>
      <c r="CO81" s="364"/>
      <c r="CP81" s="364"/>
      <c r="CQ81" s="364"/>
    </row>
    <row r="82" spans="2:95" ht="30" customHeight="1" x14ac:dyDescent="0.25">
      <c r="C82" s="367"/>
      <c r="D82" s="676" t="s">
        <v>314</v>
      </c>
      <c r="E82" s="676"/>
      <c r="F82" s="677" t="s">
        <v>315</v>
      </c>
      <c r="G82" s="642" t="s">
        <v>316</v>
      </c>
      <c r="H82" s="643">
        <v>0.35</v>
      </c>
      <c r="I82" s="678" t="s">
        <v>76</v>
      </c>
      <c r="J82" s="678"/>
      <c r="K82" s="645" t="s">
        <v>129</v>
      </c>
      <c r="L82" s="645">
        <v>286</v>
      </c>
      <c r="M82" s="645" t="s">
        <v>235</v>
      </c>
      <c r="N82" s="646" t="s">
        <v>85</v>
      </c>
      <c r="O82" s="647" t="s">
        <v>317</v>
      </c>
      <c r="P82" s="658">
        <v>43532</v>
      </c>
      <c r="Q82" s="646" t="s">
        <v>81</v>
      </c>
      <c r="R82" s="679">
        <v>6</v>
      </c>
      <c r="S82" s="642">
        <v>6</v>
      </c>
      <c r="T82" s="646"/>
      <c r="U82" s="646">
        <v>0</v>
      </c>
      <c r="V82" s="646"/>
      <c r="W82" s="679">
        <v>6</v>
      </c>
      <c r="X82" s="645">
        <v>0</v>
      </c>
      <c r="Y82" s="680">
        <v>6</v>
      </c>
      <c r="Z82" s="415">
        <v>0</v>
      </c>
      <c r="AA82" s="415">
        <v>6</v>
      </c>
      <c r="AB82" s="415">
        <v>0</v>
      </c>
      <c r="AC82" s="687">
        <v>0</v>
      </c>
      <c r="AD82" s="687">
        <v>0</v>
      </c>
      <c r="AE82" s="683">
        <v>0</v>
      </c>
      <c r="AF82" s="416">
        <v>0</v>
      </c>
      <c r="AG82" s="416">
        <v>0</v>
      </c>
      <c r="AH82" s="413">
        <v>0</v>
      </c>
      <c r="AI82" s="508">
        <v>0</v>
      </c>
      <c r="AJ82" s="717">
        <v>0</v>
      </c>
      <c r="AK82" s="509"/>
      <c r="AL82" s="896"/>
      <c r="AM82" s="883"/>
      <c r="AN82" s="877"/>
      <c r="AO82" s="878"/>
      <c r="AP82" s="877"/>
      <c r="AQ82" s="877"/>
    </row>
    <row r="83" spans="2:95" ht="30" customHeight="1" x14ac:dyDescent="0.25">
      <c r="C83" s="367"/>
      <c r="D83" s="676" t="s">
        <v>318</v>
      </c>
      <c r="E83" s="676"/>
      <c r="F83" s="677" t="s">
        <v>319</v>
      </c>
      <c r="G83" s="642" t="s">
        <v>316</v>
      </c>
      <c r="H83" s="1085">
        <v>9</v>
      </c>
      <c r="I83" s="678"/>
      <c r="J83" s="678" t="s">
        <v>76</v>
      </c>
      <c r="K83" s="645" t="s">
        <v>129</v>
      </c>
      <c r="L83" s="645">
        <v>286</v>
      </c>
      <c r="M83" s="645" t="s">
        <v>235</v>
      </c>
      <c r="N83" s="646" t="s">
        <v>85</v>
      </c>
      <c r="O83" s="647" t="s">
        <v>320</v>
      </c>
      <c r="P83" s="658">
        <v>44931</v>
      </c>
      <c r="Q83" s="646" t="s">
        <v>81</v>
      </c>
      <c r="R83" s="679">
        <v>67</v>
      </c>
      <c r="S83" s="642"/>
      <c r="T83" s="646"/>
      <c r="U83" s="646">
        <v>0</v>
      </c>
      <c r="V83" s="646"/>
      <c r="W83" s="679">
        <v>67</v>
      </c>
      <c r="X83" s="645">
        <v>0</v>
      </c>
      <c r="Y83" s="680">
        <f>R83-X83</f>
        <v>67</v>
      </c>
      <c r="Z83" s="415">
        <v>0</v>
      </c>
      <c r="AA83" s="415">
        <v>0</v>
      </c>
      <c r="AB83" s="415">
        <v>36</v>
      </c>
      <c r="AC83" s="687">
        <v>31</v>
      </c>
      <c r="AD83" s="687">
        <v>0</v>
      </c>
      <c r="AE83" s="683">
        <v>0</v>
      </c>
      <c r="AF83" s="416">
        <v>0</v>
      </c>
      <c r="AG83" s="416">
        <v>0</v>
      </c>
      <c r="AH83" s="413">
        <v>0</v>
      </c>
      <c r="AI83" s="508">
        <v>0</v>
      </c>
      <c r="AJ83" s="717">
        <v>0</v>
      </c>
      <c r="AK83" s="509"/>
      <c r="AL83" s="896"/>
      <c r="AM83" s="883"/>
      <c r="AN83" s="877"/>
      <c r="AO83" s="878"/>
      <c r="AP83" s="877"/>
      <c r="AQ83" s="877"/>
    </row>
    <row r="84" spans="2:95" ht="30" customHeight="1" x14ac:dyDescent="0.25">
      <c r="C84" s="367"/>
      <c r="D84" s="676" t="s">
        <v>321</v>
      </c>
      <c r="E84" s="676"/>
      <c r="F84" s="677" t="s">
        <v>319</v>
      </c>
      <c r="G84" s="642" t="s">
        <v>316</v>
      </c>
      <c r="H84" s="1087"/>
      <c r="I84" s="678"/>
      <c r="J84" s="678" t="s">
        <v>76</v>
      </c>
      <c r="K84" s="645" t="s">
        <v>129</v>
      </c>
      <c r="L84" s="645">
        <v>286</v>
      </c>
      <c r="M84" s="645" t="s">
        <v>235</v>
      </c>
      <c r="N84" s="646" t="s">
        <v>85</v>
      </c>
      <c r="O84" s="647" t="s">
        <v>320</v>
      </c>
      <c r="P84" s="658">
        <v>44931</v>
      </c>
      <c r="Q84" s="646" t="s">
        <v>81</v>
      </c>
      <c r="R84" s="679">
        <v>23</v>
      </c>
      <c r="S84" s="642"/>
      <c r="T84" s="646"/>
      <c r="U84" s="646">
        <v>23</v>
      </c>
      <c r="V84" s="646"/>
      <c r="W84" s="679">
        <v>0</v>
      </c>
      <c r="X84" s="645">
        <v>0</v>
      </c>
      <c r="Y84" s="680">
        <f>R84-X84</f>
        <v>23</v>
      </c>
      <c r="Z84" s="514">
        <v>0</v>
      </c>
      <c r="AA84" s="514">
        <v>0</v>
      </c>
      <c r="AB84" s="514">
        <v>0</v>
      </c>
      <c r="AC84" s="686">
        <v>23</v>
      </c>
      <c r="AD84" s="686">
        <v>0</v>
      </c>
      <c r="AE84" s="685">
        <v>0</v>
      </c>
      <c r="AF84" s="516">
        <v>0</v>
      </c>
      <c r="AG84" s="516">
        <v>0</v>
      </c>
      <c r="AH84" s="517">
        <v>0</v>
      </c>
      <c r="AI84" s="518">
        <v>0</v>
      </c>
      <c r="AJ84" s="720">
        <v>0</v>
      </c>
      <c r="AK84" s="509"/>
      <c r="AL84" s="896"/>
      <c r="AM84" s="883"/>
      <c r="AN84" s="877"/>
      <c r="AO84" s="878"/>
      <c r="AP84" s="877"/>
      <c r="AQ84" s="877"/>
    </row>
    <row r="85" spans="2:95" s="431" customFormat="1" ht="30" customHeight="1" x14ac:dyDescent="0.25">
      <c r="B85" s="1028" t="s">
        <v>322</v>
      </c>
      <c r="C85" s="363"/>
      <c r="D85" s="364"/>
      <c r="E85" s="364"/>
      <c r="F85" s="364"/>
      <c r="G85" s="364"/>
      <c r="H85" s="367"/>
      <c r="I85" s="367"/>
      <c r="J85" s="367"/>
      <c r="K85" s="367"/>
      <c r="L85" s="367"/>
      <c r="M85" s="367"/>
      <c r="N85" s="367"/>
      <c r="O85" s="367"/>
      <c r="P85" s="652"/>
      <c r="Q85" s="367"/>
      <c r="R85" s="367"/>
      <c r="S85" s="364"/>
      <c r="T85" s="367"/>
      <c r="U85" s="367"/>
      <c r="V85" s="367"/>
      <c r="W85" s="367"/>
      <c r="X85" s="367"/>
      <c r="Y85" s="430"/>
      <c r="Z85" s="865"/>
      <c r="AA85" s="865"/>
      <c r="AB85" s="865"/>
      <c r="AC85" s="865"/>
      <c r="AD85" s="865"/>
      <c r="AE85" s="865"/>
      <c r="AF85" s="865"/>
      <c r="AG85" s="865"/>
      <c r="AH85" s="865"/>
      <c r="AI85" s="363"/>
      <c r="AJ85" s="363"/>
      <c r="AK85" s="509"/>
      <c r="AL85" s="896"/>
      <c r="AM85" s="883"/>
      <c r="AN85" s="877"/>
      <c r="AO85" s="878"/>
      <c r="AP85" s="877"/>
      <c r="AQ85" s="877"/>
      <c r="AR85" s="362"/>
      <c r="AS85" s="362"/>
      <c r="AT85" s="362"/>
      <c r="AU85" s="362"/>
      <c r="AV85" s="362"/>
      <c r="AW85" s="362"/>
      <c r="AX85" s="362"/>
      <c r="AY85" s="362"/>
      <c r="AZ85" s="362"/>
      <c r="BA85" s="362"/>
      <c r="BB85" s="362"/>
      <c r="BC85" s="362"/>
      <c r="BD85" s="362"/>
      <c r="BE85" s="362"/>
      <c r="BF85" s="362"/>
      <c r="BG85" s="362"/>
      <c r="BH85" s="362"/>
      <c r="BI85" s="362"/>
      <c r="BJ85" s="362"/>
      <c r="BK85" s="362"/>
      <c r="BL85" s="362"/>
      <c r="BM85" s="362"/>
      <c r="BN85" s="362"/>
      <c r="BO85" s="362"/>
      <c r="BP85" s="362"/>
      <c r="BQ85" s="362"/>
      <c r="BR85" s="362"/>
      <c r="BS85" s="362"/>
      <c r="BT85" s="362"/>
      <c r="BU85" s="362"/>
      <c r="BV85" s="362"/>
      <c r="BW85" s="362"/>
      <c r="BX85" s="362"/>
      <c r="BY85" s="362"/>
      <c r="BZ85" s="362"/>
      <c r="CA85" s="362"/>
      <c r="CB85" s="362"/>
      <c r="CC85" s="362"/>
      <c r="CD85" s="362"/>
      <c r="CE85" s="362"/>
      <c r="CF85" s="362"/>
      <c r="CG85" s="362"/>
      <c r="CH85" s="362"/>
      <c r="CI85" s="362"/>
      <c r="CJ85" s="362"/>
      <c r="CK85" s="362"/>
      <c r="CL85" s="362"/>
      <c r="CM85" s="362"/>
      <c r="CN85" s="362"/>
      <c r="CO85" s="362"/>
      <c r="CP85" s="362"/>
      <c r="CQ85" s="362"/>
    </row>
    <row r="86" spans="2:95" s="431" customFormat="1" ht="30" customHeight="1" thickBot="1" x14ac:dyDescent="0.3">
      <c r="B86" s="1020" t="s">
        <v>71</v>
      </c>
      <c r="C86" s="362"/>
      <c r="D86" s="364"/>
      <c r="E86" s="364"/>
      <c r="F86" s="364"/>
      <c r="G86" s="364"/>
      <c r="H86" s="367"/>
      <c r="I86" s="367"/>
      <c r="J86" s="367"/>
      <c r="K86" s="367"/>
      <c r="L86" s="367"/>
      <c r="M86" s="367"/>
      <c r="N86" s="367"/>
      <c r="O86" s="367"/>
      <c r="P86" s="652"/>
      <c r="Q86" s="367"/>
      <c r="R86" s="367"/>
      <c r="S86" s="364"/>
      <c r="T86" s="367"/>
      <c r="U86" s="367"/>
      <c r="V86" s="367"/>
      <c r="W86" s="367"/>
      <c r="X86" s="367"/>
      <c r="Y86" s="364"/>
      <c r="Z86" s="363"/>
      <c r="AA86" s="363"/>
      <c r="AB86" s="363"/>
      <c r="AC86" s="363"/>
      <c r="AD86" s="363"/>
      <c r="AE86" s="363"/>
      <c r="AF86" s="363"/>
      <c r="AG86" s="363"/>
      <c r="AH86" s="363"/>
      <c r="AI86" s="363"/>
      <c r="AJ86" s="363"/>
      <c r="AK86" s="509"/>
      <c r="AL86" s="896"/>
      <c r="AM86" s="883"/>
      <c r="AN86" s="877"/>
      <c r="AO86" s="878"/>
      <c r="AP86" s="877"/>
      <c r="AQ86" s="877"/>
      <c r="AR86" s="362"/>
      <c r="AS86" s="362"/>
      <c r="AT86" s="362"/>
      <c r="AU86" s="362"/>
      <c r="AV86" s="362"/>
      <c r="AW86" s="362"/>
      <c r="AX86" s="362"/>
      <c r="AY86" s="362"/>
      <c r="AZ86" s="362"/>
      <c r="BA86" s="362"/>
      <c r="BB86" s="362"/>
      <c r="BC86" s="362"/>
      <c r="BD86" s="362"/>
      <c r="BE86" s="362"/>
      <c r="BF86" s="362"/>
      <c r="BG86" s="362"/>
      <c r="BH86" s="362"/>
      <c r="BI86" s="362"/>
      <c r="BJ86" s="362"/>
      <c r="BK86" s="362"/>
      <c r="BL86" s="362"/>
      <c r="BM86" s="362"/>
      <c r="BN86" s="362"/>
      <c r="BO86" s="362"/>
      <c r="BP86" s="362"/>
      <c r="BQ86" s="362"/>
      <c r="BR86" s="362"/>
      <c r="BS86" s="362"/>
      <c r="BT86" s="362"/>
      <c r="BU86" s="362"/>
      <c r="BV86" s="362"/>
      <c r="BW86" s="362"/>
      <c r="BX86" s="362"/>
      <c r="BY86" s="362"/>
      <c r="BZ86" s="362"/>
      <c r="CA86" s="362"/>
      <c r="CB86" s="362"/>
      <c r="CC86" s="362"/>
      <c r="CD86" s="362"/>
      <c r="CE86" s="362"/>
      <c r="CF86" s="362"/>
      <c r="CG86" s="362"/>
      <c r="CH86" s="362"/>
      <c r="CI86" s="362"/>
      <c r="CJ86" s="362"/>
      <c r="CK86" s="362"/>
      <c r="CL86" s="362"/>
      <c r="CM86" s="362"/>
      <c r="CN86" s="362"/>
      <c r="CO86" s="362"/>
      <c r="CP86" s="362"/>
      <c r="CQ86" s="362"/>
    </row>
    <row r="87" spans="2:95" ht="27.75" customHeight="1" x14ac:dyDescent="0.25">
      <c r="C87" s="367"/>
      <c r="D87" s="676" t="s">
        <v>323</v>
      </c>
      <c r="E87" s="676"/>
      <c r="F87" s="747" t="s">
        <v>324</v>
      </c>
      <c r="G87" s="642" t="s">
        <v>325</v>
      </c>
      <c r="H87" s="833">
        <v>5.93</v>
      </c>
      <c r="I87" s="678"/>
      <c r="J87" s="678" t="s">
        <v>76</v>
      </c>
      <c r="K87" s="645" t="s">
        <v>129</v>
      </c>
      <c r="L87" s="645">
        <v>294</v>
      </c>
      <c r="M87" s="645" t="s">
        <v>326</v>
      </c>
      <c r="N87" s="646" t="s">
        <v>108</v>
      </c>
      <c r="O87" s="645" t="s">
        <v>327</v>
      </c>
      <c r="P87" s="658">
        <v>44659</v>
      </c>
      <c r="Q87" s="646" t="s">
        <v>81</v>
      </c>
      <c r="R87" s="679">
        <v>78</v>
      </c>
      <c r="S87" s="642"/>
      <c r="T87" s="646"/>
      <c r="U87" s="646">
        <v>0</v>
      </c>
      <c r="V87" s="646"/>
      <c r="W87" s="679">
        <v>78</v>
      </c>
      <c r="X87" s="645">
        <v>0</v>
      </c>
      <c r="Y87" s="680">
        <f>R87-X87</f>
        <v>78</v>
      </c>
      <c r="Z87" s="415">
        <v>0</v>
      </c>
      <c r="AA87" s="415">
        <v>24</v>
      </c>
      <c r="AB87" s="415">
        <v>24</v>
      </c>
      <c r="AC87" s="687">
        <v>24</v>
      </c>
      <c r="AD87" s="687">
        <v>6</v>
      </c>
      <c r="AE87" s="683">
        <v>0</v>
      </c>
      <c r="AF87" s="416">
        <v>0</v>
      </c>
      <c r="AG87" s="416">
        <v>0</v>
      </c>
      <c r="AH87" s="413">
        <v>0</v>
      </c>
      <c r="AI87" s="508">
        <v>0</v>
      </c>
      <c r="AJ87" s="717">
        <v>0</v>
      </c>
      <c r="AK87" s="509"/>
      <c r="AL87" s="896"/>
      <c r="AM87" s="883"/>
      <c r="AN87" s="877"/>
      <c r="AO87" s="878"/>
      <c r="AP87" s="877"/>
      <c r="AQ87" s="877"/>
    </row>
    <row r="88" spans="2:95" ht="27.75" customHeight="1" thickBot="1" x14ac:dyDescent="0.3">
      <c r="C88" s="367"/>
      <c r="D88" s="676" t="s">
        <v>328</v>
      </c>
      <c r="E88" s="676"/>
      <c r="F88" s="747" t="s">
        <v>324</v>
      </c>
      <c r="G88" s="642" t="s">
        <v>325</v>
      </c>
      <c r="H88" s="834"/>
      <c r="I88" s="678"/>
      <c r="J88" s="678" t="s">
        <v>76</v>
      </c>
      <c r="K88" s="645" t="s">
        <v>129</v>
      </c>
      <c r="L88" s="645">
        <v>294</v>
      </c>
      <c r="M88" s="645" t="s">
        <v>326</v>
      </c>
      <c r="N88" s="646" t="s">
        <v>108</v>
      </c>
      <c r="O88" s="645" t="s">
        <v>327</v>
      </c>
      <c r="P88" s="658">
        <v>44659</v>
      </c>
      <c r="Q88" s="646" t="s">
        <v>81</v>
      </c>
      <c r="R88" s="679">
        <v>26</v>
      </c>
      <c r="S88" s="642"/>
      <c r="T88" s="646"/>
      <c r="U88" s="646">
        <v>26</v>
      </c>
      <c r="V88" s="646"/>
      <c r="W88" s="679">
        <v>0</v>
      </c>
      <c r="X88" s="645">
        <v>0</v>
      </c>
      <c r="Y88" s="680">
        <f>R88-X88</f>
        <v>26</v>
      </c>
      <c r="Z88" s="514">
        <v>0</v>
      </c>
      <c r="AA88" s="514">
        <v>0</v>
      </c>
      <c r="AB88" s="514">
        <v>26</v>
      </c>
      <c r="AC88" s="686">
        <v>0</v>
      </c>
      <c r="AD88" s="686">
        <v>0</v>
      </c>
      <c r="AE88" s="685">
        <v>0</v>
      </c>
      <c r="AF88" s="516">
        <v>0</v>
      </c>
      <c r="AG88" s="516">
        <v>0</v>
      </c>
      <c r="AH88" s="517">
        <v>0</v>
      </c>
      <c r="AI88" s="518">
        <v>0</v>
      </c>
      <c r="AJ88" s="720">
        <v>0</v>
      </c>
      <c r="AK88" s="509"/>
      <c r="AL88" s="896"/>
      <c r="AM88" s="883"/>
      <c r="AN88" s="877"/>
      <c r="AO88" s="878"/>
      <c r="AP88" s="877"/>
      <c r="AQ88" s="877"/>
    </row>
    <row r="89" spans="2:95" s="362" customFormat="1" ht="30" customHeight="1" thickBot="1" x14ac:dyDescent="0.3">
      <c r="B89" s="406" t="s">
        <v>329</v>
      </c>
      <c r="C89" s="363"/>
      <c r="D89" s="364"/>
      <c r="E89" s="364"/>
      <c r="F89" s="364"/>
      <c r="G89" s="364"/>
      <c r="H89" s="367"/>
      <c r="I89" s="367"/>
      <c r="J89" s="367"/>
      <c r="K89" s="367"/>
      <c r="L89" s="367"/>
      <c r="M89" s="367"/>
      <c r="N89" s="367"/>
      <c r="O89" s="367"/>
      <c r="P89" s="652"/>
      <c r="Q89" s="367"/>
      <c r="R89" s="367"/>
      <c r="S89" s="364"/>
      <c r="T89" s="367"/>
      <c r="U89" s="367"/>
      <c r="V89" s="367"/>
      <c r="W89" s="367"/>
      <c r="X89" s="367"/>
      <c r="Y89" s="364"/>
      <c r="Z89" s="363"/>
      <c r="AA89" s="363"/>
      <c r="AB89" s="363"/>
      <c r="AC89" s="363"/>
      <c r="AD89" s="363"/>
      <c r="AE89" s="363"/>
      <c r="AF89" s="363"/>
      <c r="AG89" s="363"/>
      <c r="AH89" s="363"/>
      <c r="AI89" s="864"/>
      <c r="AJ89" s="864"/>
      <c r="AK89" s="509"/>
      <c r="AL89" s="896"/>
      <c r="AM89" s="883"/>
      <c r="AN89" s="877"/>
      <c r="AO89" s="878"/>
      <c r="AP89" s="877"/>
      <c r="AQ89" s="877"/>
    </row>
    <row r="90" spans="2:95" s="431" customFormat="1" ht="30" customHeight="1" thickBot="1" x14ac:dyDescent="0.3">
      <c r="B90" s="1021" t="s">
        <v>71</v>
      </c>
      <c r="C90" s="432"/>
      <c r="D90" s="364"/>
      <c r="E90" s="364"/>
      <c r="F90" s="364"/>
      <c r="G90" s="364"/>
      <c r="H90" s="367"/>
      <c r="I90" s="367"/>
      <c r="J90" s="367"/>
      <c r="K90" s="367"/>
      <c r="L90" s="367"/>
      <c r="M90" s="367"/>
      <c r="N90" s="367"/>
      <c r="O90" s="367"/>
      <c r="P90" s="652"/>
      <c r="Q90" s="367"/>
      <c r="R90" s="367"/>
      <c r="S90" s="364"/>
      <c r="T90" s="367"/>
      <c r="U90" s="367"/>
      <c r="V90" s="367"/>
      <c r="W90" s="367"/>
      <c r="X90" s="367"/>
      <c r="Y90" s="364"/>
      <c r="Z90" s="363"/>
      <c r="AA90" s="363"/>
      <c r="AB90" s="363"/>
      <c r="AC90" s="363"/>
      <c r="AD90" s="363"/>
      <c r="AE90" s="363"/>
      <c r="AF90" s="363"/>
      <c r="AG90" s="363"/>
      <c r="AH90" s="363"/>
      <c r="AI90" s="864"/>
      <c r="AJ90" s="864"/>
      <c r="AK90" s="509"/>
      <c r="AL90" s="896"/>
      <c r="AM90" s="883"/>
      <c r="AN90" s="877"/>
      <c r="AO90" s="878"/>
      <c r="AP90" s="877"/>
      <c r="AQ90" s="877"/>
      <c r="AR90" s="362"/>
      <c r="AS90" s="362"/>
      <c r="AT90" s="362"/>
      <c r="AU90" s="362"/>
      <c r="AV90" s="362"/>
      <c r="AW90" s="362"/>
      <c r="AX90" s="362"/>
      <c r="AY90" s="362"/>
      <c r="AZ90" s="362"/>
      <c r="BA90" s="362"/>
      <c r="BB90" s="362"/>
      <c r="BC90" s="362"/>
      <c r="BD90" s="362"/>
      <c r="BE90" s="362"/>
      <c r="BF90" s="362"/>
      <c r="BG90" s="362"/>
      <c r="BH90" s="362"/>
      <c r="BI90" s="362"/>
      <c r="BJ90" s="362"/>
      <c r="BK90" s="362"/>
      <c r="BL90" s="362"/>
      <c r="BM90" s="362"/>
      <c r="BN90" s="362"/>
      <c r="BO90" s="362"/>
      <c r="BP90" s="362"/>
      <c r="BQ90" s="362"/>
      <c r="BR90" s="362"/>
      <c r="BS90" s="362"/>
      <c r="BT90" s="362"/>
      <c r="BU90" s="362"/>
      <c r="BV90" s="362"/>
      <c r="BW90" s="362"/>
      <c r="BX90" s="362"/>
      <c r="BY90" s="362"/>
      <c r="BZ90" s="362"/>
      <c r="CA90" s="362"/>
      <c r="CB90" s="362"/>
      <c r="CC90" s="362"/>
      <c r="CD90" s="362"/>
      <c r="CE90" s="362"/>
      <c r="CF90" s="362"/>
      <c r="CG90" s="362"/>
      <c r="CH90" s="362"/>
      <c r="CI90" s="362"/>
      <c r="CJ90" s="362"/>
      <c r="CK90" s="362"/>
      <c r="CL90" s="362"/>
      <c r="CM90" s="362"/>
      <c r="CN90" s="362"/>
      <c r="CO90" s="362"/>
      <c r="CP90" s="362"/>
      <c r="CQ90" s="362"/>
    </row>
    <row r="91" spans="2:95" s="420" customFormat="1" ht="30" customHeight="1" x14ac:dyDescent="0.25">
      <c r="B91" s="367"/>
      <c r="C91" s="418"/>
      <c r="D91" s="741">
        <v>58</v>
      </c>
      <c r="E91" s="739" t="s">
        <v>330</v>
      </c>
      <c r="F91" s="739" t="s">
        <v>331</v>
      </c>
      <c r="G91" s="739" t="s">
        <v>332</v>
      </c>
      <c r="H91" s="645">
        <v>0.37</v>
      </c>
      <c r="I91" s="645"/>
      <c r="J91" s="678" t="s">
        <v>76</v>
      </c>
      <c r="K91" s="645" t="s">
        <v>77</v>
      </c>
      <c r="L91" s="645">
        <v>295</v>
      </c>
      <c r="M91" s="645" t="s">
        <v>333</v>
      </c>
      <c r="N91" s="645" t="s">
        <v>108</v>
      </c>
      <c r="O91" s="647" t="s">
        <v>334</v>
      </c>
      <c r="P91" s="657">
        <v>44242</v>
      </c>
      <c r="Q91" s="645" t="s">
        <v>81</v>
      </c>
      <c r="R91" s="645">
        <v>12</v>
      </c>
      <c r="S91" s="739">
        <v>8</v>
      </c>
      <c r="T91" s="645">
        <v>4</v>
      </c>
      <c r="U91" s="645">
        <v>12</v>
      </c>
      <c r="V91" s="645"/>
      <c r="W91" s="645">
        <v>0</v>
      </c>
      <c r="X91" s="645">
        <v>0</v>
      </c>
      <c r="Y91" s="680">
        <f>R91-X91</f>
        <v>12</v>
      </c>
      <c r="Z91" s="525">
        <v>0</v>
      </c>
      <c r="AA91" s="525">
        <v>12</v>
      </c>
      <c r="AB91" s="525">
        <v>0</v>
      </c>
      <c r="AC91" s="685">
        <v>0</v>
      </c>
      <c r="AD91" s="685">
        <v>0</v>
      </c>
      <c r="AE91" s="685">
        <v>0</v>
      </c>
      <c r="AF91" s="526">
        <v>0</v>
      </c>
      <c r="AG91" s="526">
        <v>0</v>
      </c>
      <c r="AH91" s="517">
        <v>0</v>
      </c>
      <c r="AI91" s="518">
        <v>0</v>
      </c>
      <c r="AJ91" s="720">
        <v>0</v>
      </c>
      <c r="AK91" s="509"/>
      <c r="AL91" s="896"/>
      <c r="AM91" s="883"/>
      <c r="AN91" s="877"/>
      <c r="AO91" s="878"/>
      <c r="AP91" s="877"/>
      <c r="AQ91" s="877"/>
      <c r="AR91" s="362"/>
      <c r="AS91" s="362"/>
      <c r="AT91" s="362"/>
      <c r="AU91" s="362"/>
      <c r="AV91" s="362"/>
      <c r="AW91" s="362"/>
      <c r="AX91" s="362"/>
      <c r="AY91" s="362"/>
      <c r="AZ91" s="362"/>
      <c r="BA91" s="362"/>
      <c r="BB91" s="364"/>
      <c r="BC91" s="364"/>
      <c r="BD91" s="364"/>
      <c r="BE91" s="364"/>
      <c r="BF91" s="364"/>
      <c r="BG91" s="364"/>
      <c r="BH91" s="364"/>
      <c r="BI91" s="364"/>
      <c r="BJ91" s="364"/>
      <c r="BK91" s="364"/>
      <c r="BL91" s="364"/>
      <c r="BM91" s="364"/>
      <c r="BN91" s="364"/>
      <c r="BO91" s="364"/>
      <c r="BP91" s="364"/>
      <c r="BQ91" s="364"/>
      <c r="BR91" s="364"/>
      <c r="BS91" s="364"/>
      <c r="BT91" s="364"/>
      <c r="BU91" s="364"/>
      <c r="BV91" s="364"/>
      <c r="BW91" s="364"/>
      <c r="BX91" s="364"/>
      <c r="BY91" s="364"/>
      <c r="BZ91" s="364"/>
      <c r="CA91" s="364"/>
      <c r="CB91" s="364"/>
      <c r="CC91" s="364"/>
      <c r="CD91" s="364"/>
      <c r="CE91" s="364"/>
      <c r="CF91" s="364"/>
      <c r="CG91" s="364"/>
      <c r="CH91" s="364"/>
      <c r="CI91" s="364"/>
      <c r="CJ91" s="364"/>
      <c r="CK91" s="364"/>
      <c r="CL91" s="364"/>
      <c r="CM91" s="364"/>
      <c r="CN91" s="364"/>
      <c r="CO91" s="364"/>
      <c r="CP91" s="364"/>
      <c r="CQ91" s="364"/>
    </row>
    <row r="92" spans="2:95" s="420" customFormat="1" ht="38.25" customHeight="1" x14ac:dyDescent="0.25">
      <c r="D92" s="748" t="s">
        <v>335</v>
      </c>
      <c r="E92" s="676" t="s">
        <v>336</v>
      </c>
      <c r="F92" s="641" t="s">
        <v>337</v>
      </c>
      <c r="G92" s="642" t="s">
        <v>338</v>
      </c>
      <c r="H92" s="643">
        <v>3.28</v>
      </c>
      <c r="I92" s="646"/>
      <c r="J92" s="678" t="s">
        <v>76</v>
      </c>
      <c r="K92" s="645" t="s">
        <v>77</v>
      </c>
      <c r="L92" s="645">
        <v>295</v>
      </c>
      <c r="M92" s="645" t="s">
        <v>333</v>
      </c>
      <c r="N92" s="645" t="s">
        <v>108</v>
      </c>
      <c r="O92" s="647" t="s">
        <v>339</v>
      </c>
      <c r="P92" s="660" t="s">
        <v>340</v>
      </c>
      <c r="Q92" s="646" t="s">
        <v>141</v>
      </c>
      <c r="R92" s="646">
        <v>89</v>
      </c>
      <c r="S92" s="642">
        <v>89</v>
      </c>
      <c r="T92" s="646">
        <v>0</v>
      </c>
      <c r="U92" s="646">
        <v>0</v>
      </c>
      <c r="V92" s="646"/>
      <c r="W92" s="646">
        <v>89</v>
      </c>
      <c r="X92" s="645">
        <v>60</v>
      </c>
      <c r="Y92" s="680">
        <f>R92-X92</f>
        <v>29</v>
      </c>
      <c r="Z92" s="415">
        <v>7</v>
      </c>
      <c r="AA92" s="415">
        <v>10</v>
      </c>
      <c r="AB92" s="415">
        <v>10</v>
      </c>
      <c r="AC92" s="687">
        <v>2</v>
      </c>
      <c r="AD92" s="687">
        <v>0</v>
      </c>
      <c r="AE92" s="683">
        <v>0</v>
      </c>
      <c r="AF92" s="416">
        <v>0</v>
      </c>
      <c r="AG92" s="416">
        <v>0</v>
      </c>
      <c r="AH92" s="413">
        <v>0</v>
      </c>
      <c r="AI92" s="508">
        <v>0</v>
      </c>
      <c r="AJ92" s="717">
        <v>0</v>
      </c>
      <c r="AK92" s="509"/>
      <c r="AL92" s="896"/>
      <c r="AM92" s="883"/>
      <c r="AN92" s="877"/>
      <c r="AO92" s="878"/>
      <c r="AP92" s="877"/>
      <c r="AQ92" s="877"/>
      <c r="AR92" s="362"/>
      <c r="AS92" s="362"/>
      <c r="AT92" s="362"/>
      <c r="AU92" s="362"/>
      <c r="AV92" s="362"/>
      <c r="AW92" s="362"/>
      <c r="AX92" s="362"/>
      <c r="AY92" s="362"/>
      <c r="AZ92" s="362"/>
      <c r="BA92" s="362"/>
      <c r="BB92" s="364"/>
      <c r="BC92" s="364"/>
      <c r="BD92" s="364"/>
      <c r="BE92" s="364"/>
      <c r="BF92" s="364"/>
      <c r="BG92" s="364"/>
      <c r="BH92" s="364"/>
      <c r="BI92" s="364"/>
      <c r="BJ92" s="364"/>
      <c r="BK92" s="364"/>
      <c r="BL92" s="364"/>
      <c r="BM92" s="364"/>
      <c r="BN92" s="364"/>
      <c r="BO92" s="364"/>
      <c r="BP92" s="364"/>
      <c r="BQ92" s="364"/>
      <c r="BR92" s="364"/>
      <c r="BS92" s="364"/>
      <c r="BT92" s="364"/>
      <c r="BU92" s="364"/>
      <c r="BV92" s="364"/>
      <c r="BW92" s="364"/>
      <c r="BX92" s="364"/>
      <c r="BY92" s="364"/>
      <c r="BZ92" s="364"/>
      <c r="CA92" s="364"/>
      <c r="CB92" s="364"/>
      <c r="CC92" s="364"/>
      <c r="CD92" s="364"/>
      <c r="CE92" s="364"/>
      <c r="CF92" s="364"/>
      <c r="CG92" s="364"/>
      <c r="CH92" s="364"/>
      <c r="CI92" s="364"/>
      <c r="CJ92" s="364"/>
      <c r="CK92" s="364"/>
      <c r="CL92" s="364"/>
      <c r="CM92" s="364"/>
      <c r="CN92" s="364"/>
      <c r="CO92" s="364"/>
      <c r="CP92" s="364"/>
      <c r="CQ92" s="364"/>
    </row>
    <row r="93" spans="2:95" s="420" customFormat="1" ht="15.75" customHeight="1" thickBot="1" x14ac:dyDescent="0.3">
      <c r="D93" s="748" t="s">
        <v>341</v>
      </c>
      <c r="E93" s="676"/>
      <c r="F93" s="641" t="s">
        <v>342</v>
      </c>
      <c r="G93" s="642" t="s">
        <v>343</v>
      </c>
      <c r="H93" s="643"/>
      <c r="I93" s="678" t="s">
        <v>76</v>
      </c>
      <c r="J93" s="678"/>
      <c r="K93" s="645" t="s">
        <v>129</v>
      </c>
      <c r="L93" s="645">
        <v>295</v>
      </c>
      <c r="M93" s="645" t="s">
        <v>333</v>
      </c>
      <c r="N93" s="645" t="s">
        <v>108</v>
      </c>
      <c r="O93" s="647" t="s">
        <v>344</v>
      </c>
      <c r="P93" s="660">
        <v>44473</v>
      </c>
      <c r="Q93" s="646" t="s">
        <v>81</v>
      </c>
      <c r="R93" s="646">
        <v>5</v>
      </c>
      <c r="S93" s="642">
        <v>5</v>
      </c>
      <c r="T93" s="646">
        <v>0</v>
      </c>
      <c r="U93" s="646">
        <v>0</v>
      </c>
      <c r="V93" s="646">
        <v>0</v>
      </c>
      <c r="W93" s="646">
        <v>5</v>
      </c>
      <c r="X93" s="645">
        <v>0</v>
      </c>
      <c r="Y93" s="680">
        <f>R93-X93</f>
        <v>5</v>
      </c>
      <c r="Z93" s="415">
        <v>0</v>
      </c>
      <c r="AA93" s="415">
        <v>5</v>
      </c>
      <c r="AB93" s="415">
        <v>0</v>
      </c>
      <c r="AC93" s="687">
        <v>0</v>
      </c>
      <c r="AD93" s="687">
        <v>0</v>
      </c>
      <c r="AE93" s="683">
        <v>0</v>
      </c>
      <c r="AF93" s="416">
        <v>0</v>
      </c>
      <c r="AG93" s="416">
        <v>0</v>
      </c>
      <c r="AH93" s="413">
        <v>0</v>
      </c>
      <c r="AI93" s="508">
        <v>0</v>
      </c>
      <c r="AJ93" s="717">
        <v>0</v>
      </c>
      <c r="AK93" s="509"/>
      <c r="AL93" s="896"/>
      <c r="AM93" s="883"/>
      <c r="AN93" s="877"/>
      <c r="AO93" s="878"/>
      <c r="AP93" s="877"/>
      <c r="AQ93" s="877"/>
      <c r="AR93" s="362"/>
      <c r="AS93" s="362"/>
      <c r="AT93" s="362"/>
      <c r="AU93" s="362"/>
      <c r="AV93" s="362"/>
      <c r="AW93" s="362"/>
      <c r="AX93" s="362"/>
      <c r="AY93" s="362"/>
      <c r="AZ93" s="362"/>
      <c r="BA93" s="362"/>
      <c r="BB93" s="364"/>
      <c r="BC93" s="364"/>
      <c r="BD93" s="364"/>
      <c r="BE93" s="364"/>
      <c r="BF93" s="364"/>
      <c r="BG93" s="364"/>
      <c r="BH93" s="364"/>
      <c r="BI93" s="364"/>
      <c r="BJ93" s="364"/>
      <c r="BK93" s="364"/>
      <c r="BL93" s="364"/>
      <c r="BM93" s="364"/>
      <c r="BN93" s="364"/>
      <c r="BO93" s="364"/>
      <c r="BP93" s="364"/>
      <c r="BQ93" s="364"/>
      <c r="BR93" s="364"/>
      <c r="BS93" s="364"/>
      <c r="BT93" s="364"/>
      <c r="BU93" s="364"/>
      <c r="BV93" s="364"/>
      <c r="BW93" s="364"/>
      <c r="BX93" s="364"/>
      <c r="BY93" s="364"/>
      <c r="BZ93" s="364"/>
      <c r="CA93" s="364"/>
      <c r="CB93" s="364"/>
      <c r="CC93" s="364"/>
      <c r="CD93" s="364"/>
      <c r="CE93" s="364"/>
      <c r="CF93" s="364"/>
      <c r="CG93" s="364"/>
      <c r="CH93" s="364"/>
      <c r="CI93" s="364"/>
      <c r="CJ93" s="364"/>
      <c r="CK93" s="364"/>
      <c r="CL93" s="364"/>
      <c r="CM93" s="364"/>
      <c r="CN93" s="364"/>
      <c r="CO93" s="364"/>
      <c r="CP93" s="364"/>
      <c r="CQ93" s="364"/>
    </row>
    <row r="94" spans="2:95" s="431" customFormat="1" ht="30" customHeight="1" thickBot="1" x14ac:dyDescent="0.3">
      <c r="B94" s="406" t="s">
        <v>345</v>
      </c>
      <c r="C94" s="433"/>
      <c r="D94" s="364"/>
      <c r="E94" s="364"/>
      <c r="F94" s="364"/>
      <c r="G94" s="364"/>
      <c r="H94" s="367"/>
      <c r="I94" s="367"/>
      <c r="J94" s="367"/>
      <c r="K94" s="367"/>
      <c r="L94" s="367"/>
      <c r="M94" s="367"/>
      <c r="N94" s="367"/>
      <c r="O94" s="367"/>
      <c r="P94" s="652"/>
      <c r="Q94" s="367"/>
      <c r="R94" s="367"/>
      <c r="S94" s="364"/>
      <c r="T94" s="367"/>
      <c r="U94" s="367"/>
      <c r="V94" s="367"/>
      <c r="W94" s="367"/>
      <c r="X94" s="367"/>
      <c r="Y94" s="364"/>
      <c r="Z94" s="363"/>
      <c r="AA94" s="363"/>
      <c r="AB94" s="363"/>
      <c r="AC94" s="363"/>
      <c r="AD94" s="363"/>
      <c r="AE94" s="363"/>
      <c r="AF94" s="363"/>
      <c r="AG94" s="363"/>
      <c r="AH94" s="588"/>
      <c r="AI94" s="864"/>
      <c r="AJ94" s="864"/>
      <c r="AK94" s="509"/>
      <c r="AL94" s="896"/>
      <c r="AM94" s="883"/>
      <c r="AN94" s="877"/>
      <c r="AO94" s="878"/>
      <c r="AP94" s="877"/>
      <c r="AQ94" s="877"/>
      <c r="AR94" s="362"/>
      <c r="AS94" s="362"/>
      <c r="AT94" s="362"/>
      <c r="AU94" s="362"/>
      <c r="AV94" s="362"/>
      <c r="AW94" s="362"/>
      <c r="AX94" s="362"/>
      <c r="AY94" s="362"/>
      <c r="AZ94" s="362"/>
      <c r="BA94" s="362"/>
      <c r="BB94" s="362"/>
      <c r="BC94" s="362"/>
      <c r="BD94" s="362"/>
      <c r="BE94" s="362"/>
      <c r="BF94" s="362"/>
      <c r="BG94" s="362"/>
      <c r="BH94" s="362"/>
      <c r="BI94" s="362"/>
      <c r="BJ94" s="362"/>
      <c r="BK94" s="362"/>
      <c r="BL94" s="362"/>
      <c r="BM94" s="362"/>
      <c r="BN94" s="362"/>
      <c r="BO94" s="362"/>
      <c r="BP94" s="362"/>
      <c r="BQ94" s="362"/>
      <c r="BR94" s="362"/>
      <c r="BS94" s="362"/>
      <c r="BT94" s="362"/>
      <c r="BU94" s="362"/>
      <c r="BV94" s="362"/>
      <c r="BW94" s="362"/>
      <c r="BX94" s="362"/>
      <c r="BY94" s="362"/>
      <c r="BZ94" s="362"/>
      <c r="CA94" s="362"/>
      <c r="CB94" s="362"/>
      <c r="CC94" s="362"/>
      <c r="CD94" s="362"/>
      <c r="CE94" s="362"/>
      <c r="CF94" s="362"/>
      <c r="CG94" s="362"/>
      <c r="CH94" s="362"/>
      <c r="CI94" s="362"/>
      <c r="CJ94" s="362"/>
      <c r="CK94" s="362"/>
      <c r="CL94" s="362"/>
      <c r="CM94" s="362"/>
      <c r="CN94" s="362"/>
      <c r="CO94" s="362"/>
      <c r="CP94" s="362"/>
      <c r="CQ94" s="362"/>
    </row>
    <row r="95" spans="2:95" s="431" customFormat="1" ht="30" customHeight="1" thickBot="1" x14ac:dyDescent="0.3">
      <c r="B95" s="1022" t="s">
        <v>197</v>
      </c>
      <c r="C95" s="434"/>
      <c r="D95" s="364"/>
      <c r="E95" s="364"/>
      <c r="F95" s="364"/>
      <c r="G95" s="364"/>
      <c r="H95" s="367"/>
      <c r="I95" s="367"/>
      <c r="J95" s="367"/>
      <c r="K95" s="367"/>
      <c r="L95" s="367"/>
      <c r="M95" s="367"/>
      <c r="N95" s="367"/>
      <c r="O95" s="367"/>
      <c r="P95" s="652"/>
      <c r="Q95" s="367"/>
      <c r="R95" s="367"/>
      <c r="S95" s="364"/>
      <c r="T95" s="367"/>
      <c r="U95" s="367"/>
      <c r="V95" s="367"/>
      <c r="W95" s="367"/>
      <c r="X95" s="367"/>
      <c r="Y95" s="364"/>
      <c r="Z95" s="363"/>
      <c r="AA95" s="363"/>
      <c r="AB95" s="363"/>
      <c r="AC95" s="363"/>
      <c r="AD95" s="363"/>
      <c r="AE95" s="363"/>
      <c r="AF95" s="363"/>
      <c r="AG95" s="363"/>
      <c r="AH95" s="363"/>
      <c r="AI95" s="864"/>
      <c r="AJ95" s="864"/>
      <c r="AK95" s="509"/>
      <c r="AL95" s="896"/>
      <c r="AM95" s="883"/>
      <c r="AN95" s="877"/>
      <c r="AO95" s="878"/>
      <c r="AP95" s="877"/>
      <c r="AQ95" s="877"/>
      <c r="AR95" s="362"/>
      <c r="AS95" s="362"/>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62"/>
      <c r="BP95" s="362"/>
      <c r="BQ95" s="362"/>
      <c r="BR95" s="362"/>
      <c r="BS95" s="362"/>
      <c r="BT95" s="362"/>
      <c r="BU95" s="362"/>
      <c r="BV95" s="362"/>
      <c r="BW95" s="362"/>
      <c r="BX95" s="362"/>
      <c r="BY95" s="362"/>
      <c r="BZ95" s="362"/>
      <c r="CA95" s="362"/>
      <c r="CB95" s="362"/>
      <c r="CC95" s="362"/>
      <c r="CD95" s="362"/>
      <c r="CE95" s="362"/>
      <c r="CF95" s="362"/>
      <c r="CG95" s="362"/>
      <c r="CH95" s="362"/>
      <c r="CI95" s="362"/>
      <c r="CJ95" s="362"/>
      <c r="CK95" s="362"/>
      <c r="CL95" s="362"/>
      <c r="CM95" s="362"/>
      <c r="CN95" s="362"/>
      <c r="CO95" s="362"/>
      <c r="CP95" s="362"/>
      <c r="CQ95" s="362"/>
    </row>
    <row r="96" spans="2:95" s="420" customFormat="1" ht="30" customHeight="1" x14ac:dyDescent="0.25">
      <c r="B96" s="425"/>
      <c r="C96" s="425"/>
      <c r="D96" s="676" t="s">
        <v>346</v>
      </c>
      <c r="E96" s="676" t="s">
        <v>347</v>
      </c>
      <c r="F96" s="642" t="s">
        <v>348</v>
      </c>
      <c r="G96" s="642" t="s">
        <v>349</v>
      </c>
      <c r="H96" s="643">
        <v>5.49</v>
      </c>
      <c r="I96" s="646"/>
      <c r="J96" s="678" t="s">
        <v>76</v>
      </c>
      <c r="K96" s="645" t="s">
        <v>350</v>
      </c>
      <c r="L96" s="645">
        <v>301</v>
      </c>
      <c r="M96" s="645" t="s">
        <v>351</v>
      </c>
      <c r="N96" s="646" t="s">
        <v>108</v>
      </c>
      <c r="O96" s="645" t="s">
        <v>352</v>
      </c>
      <c r="P96" s="658" t="s">
        <v>353</v>
      </c>
      <c r="Q96" s="646" t="s">
        <v>141</v>
      </c>
      <c r="R96" s="646">
        <v>124</v>
      </c>
      <c r="S96" s="642">
        <v>124</v>
      </c>
      <c r="T96" s="646">
        <v>0</v>
      </c>
      <c r="U96" s="646">
        <v>0</v>
      </c>
      <c r="V96" s="646"/>
      <c r="W96" s="646">
        <v>124</v>
      </c>
      <c r="X96" s="645">
        <v>119</v>
      </c>
      <c r="Y96" s="680">
        <f>R96-X96</f>
        <v>5</v>
      </c>
      <c r="Z96" s="415">
        <v>2</v>
      </c>
      <c r="AA96" s="415">
        <v>2</v>
      </c>
      <c r="AB96" s="415">
        <v>1</v>
      </c>
      <c r="AC96" s="687">
        <v>0</v>
      </c>
      <c r="AD96" s="687">
        <v>0</v>
      </c>
      <c r="AE96" s="683">
        <v>0</v>
      </c>
      <c r="AF96" s="416">
        <v>0</v>
      </c>
      <c r="AG96" s="416">
        <v>0</v>
      </c>
      <c r="AH96" s="413">
        <v>0</v>
      </c>
      <c r="AI96" s="508">
        <v>0</v>
      </c>
      <c r="AJ96" s="717">
        <v>0</v>
      </c>
      <c r="AK96" s="509"/>
      <c r="AL96" s="896"/>
      <c r="AM96" s="883"/>
      <c r="AN96" s="877"/>
      <c r="AO96" s="878"/>
      <c r="AP96" s="877"/>
      <c r="AQ96" s="877"/>
      <c r="AR96" s="362"/>
      <c r="AS96" s="362"/>
      <c r="AT96" s="362"/>
      <c r="AU96" s="362"/>
      <c r="AV96" s="362"/>
      <c r="AW96" s="362"/>
      <c r="AX96" s="362"/>
      <c r="AY96" s="362"/>
      <c r="AZ96" s="362"/>
      <c r="BA96" s="362"/>
      <c r="BB96" s="364"/>
      <c r="BC96" s="364"/>
      <c r="BD96" s="364"/>
      <c r="BE96" s="364"/>
      <c r="BF96" s="364"/>
      <c r="BG96" s="364"/>
      <c r="BH96" s="364"/>
      <c r="BI96" s="364"/>
      <c r="BJ96" s="364"/>
      <c r="BK96" s="364"/>
      <c r="BL96" s="364"/>
      <c r="BM96" s="364"/>
      <c r="BN96" s="364"/>
      <c r="BO96" s="364"/>
      <c r="BP96" s="364"/>
      <c r="BQ96" s="364"/>
      <c r="BR96" s="364"/>
      <c r="BS96" s="364"/>
      <c r="BT96" s="364"/>
      <c r="BU96" s="364"/>
      <c r="BV96" s="364"/>
      <c r="BW96" s="364"/>
      <c r="BX96" s="364"/>
      <c r="BY96" s="364"/>
      <c r="BZ96" s="364"/>
      <c r="CA96" s="364"/>
      <c r="CB96" s="364"/>
      <c r="CC96" s="364"/>
      <c r="CD96" s="364"/>
      <c r="CE96" s="364"/>
      <c r="CF96" s="364"/>
      <c r="CG96" s="364"/>
      <c r="CH96" s="364"/>
      <c r="CI96" s="364"/>
      <c r="CJ96" s="364"/>
      <c r="CK96" s="364"/>
      <c r="CL96" s="364"/>
      <c r="CM96" s="364"/>
      <c r="CN96" s="364"/>
      <c r="CO96" s="364"/>
      <c r="CP96" s="364"/>
      <c r="CQ96" s="364"/>
    </row>
    <row r="97" spans="2:95" s="420" customFormat="1" x14ac:dyDescent="0.25">
      <c r="B97" s="425"/>
      <c r="C97" s="425"/>
      <c r="D97" s="738" t="s">
        <v>354</v>
      </c>
      <c r="E97" s="738" t="s">
        <v>355</v>
      </c>
      <c r="F97" s="641" t="s">
        <v>356</v>
      </c>
      <c r="G97" s="642" t="s">
        <v>357</v>
      </c>
      <c r="H97" s="1085">
        <v>3.53</v>
      </c>
      <c r="I97" s="744"/>
      <c r="J97" s="678" t="s">
        <v>76</v>
      </c>
      <c r="K97" s="645" t="s">
        <v>77</v>
      </c>
      <c r="L97" s="645">
        <v>301</v>
      </c>
      <c r="M97" s="645" t="s">
        <v>351</v>
      </c>
      <c r="N97" s="645" t="s">
        <v>85</v>
      </c>
      <c r="O97" s="645" t="s">
        <v>358</v>
      </c>
      <c r="P97" s="657">
        <v>44256</v>
      </c>
      <c r="Q97" s="745" t="s">
        <v>81</v>
      </c>
      <c r="R97" s="645">
        <v>67</v>
      </c>
      <c r="S97" s="642"/>
      <c r="T97" s="646"/>
      <c r="U97" s="646">
        <v>0</v>
      </c>
      <c r="V97" s="646"/>
      <c r="W97" s="646">
        <v>67</v>
      </c>
      <c r="X97" s="645">
        <v>0</v>
      </c>
      <c r="Y97" s="680">
        <f>R97-X97</f>
        <v>67</v>
      </c>
      <c r="Z97" s="415">
        <v>0</v>
      </c>
      <c r="AA97" s="415">
        <v>0</v>
      </c>
      <c r="AB97" s="415">
        <v>0</v>
      </c>
      <c r="AC97" s="687">
        <v>12</v>
      </c>
      <c r="AD97" s="687">
        <v>12</v>
      </c>
      <c r="AE97" s="683">
        <v>12</v>
      </c>
      <c r="AF97" s="416">
        <v>12</v>
      </c>
      <c r="AG97" s="416">
        <v>12</v>
      </c>
      <c r="AH97" s="413">
        <v>7</v>
      </c>
      <c r="AI97" s="508">
        <v>0</v>
      </c>
      <c r="AJ97" s="717">
        <v>0</v>
      </c>
      <c r="AK97" s="509"/>
      <c r="AL97" s="896"/>
      <c r="AM97" s="883"/>
      <c r="AN97" s="877"/>
      <c r="AO97" s="878"/>
      <c r="AP97" s="877"/>
      <c r="AQ97" s="877"/>
      <c r="AR97" s="362"/>
      <c r="AS97" s="362"/>
      <c r="AT97" s="362"/>
      <c r="AU97" s="362"/>
      <c r="AV97" s="362"/>
      <c r="AW97" s="362"/>
      <c r="AX97" s="362"/>
      <c r="AY97" s="362"/>
      <c r="AZ97" s="362"/>
      <c r="BA97" s="362"/>
      <c r="BB97" s="364"/>
      <c r="BC97" s="364"/>
      <c r="BD97" s="364"/>
      <c r="BE97" s="364"/>
      <c r="BF97" s="364"/>
      <c r="BG97" s="364"/>
      <c r="BH97" s="364"/>
      <c r="BI97" s="364"/>
      <c r="BJ97" s="364"/>
      <c r="BK97" s="364"/>
      <c r="BL97" s="364"/>
      <c r="BM97" s="364"/>
      <c r="BN97" s="364"/>
      <c r="BO97" s="364"/>
      <c r="BP97" s="364"/>
      <c r="BQ97" s="364"/>
      <c r="BR97" s="364"/>
      <c r="BS97" s="364"/>
      <c r="BT97" s="364"/>
      <c r="BU97" s="364"/>
      <c r="BV97" s="364"/>
      <c r="BW97" s="364"/>
      <c r="BX97" s="364"/>
      <c r="BY97" s="364"/>
      <c r="BZ97" s="364"/>
      <c r="CA97" s="364"/>
      <c r="CB97" s="364"/>
      <c r="CC97" s="364"/>
      <c r="CD97" s="364"/>
      <c r="CE97" s="364"/>
      <c r="CF97" s="364"/>
      <c r="CG97" s="364"/>
      <c r="CH97" s="364"/>
      <c r="CI97" s="364"/>
      <c r="CJ97" s="364"/>
      <c r="CK97" s="364"/>
      <c r="CL97" s="364"/>
      <c r="CM97" s="364"/>
      <c r="CN97" s="364"/>
      <c r="CO97" s="364"/>
      <c r="CP97" s="364"/>
      <c r="CQ97" s="364"/>
    </row>
    <row r="98" spans="2:95" s="420" customFormat="1" ht="50.25" customHeight="1" x14ac:dyDescent="0.25">
      <c r="B98" s="425"/>
      <c r="C98" s="425"/>
      <c r="D98" s="738" t="s">
        <v>359</v>
      </c>
      <c r="E98" s="738" t="s">
        <v>355</v>
      </c>
      <c r="F98" s="641" t="s">
        <v>356</v>
      </c>
      <c r="G98" s="642" t="s">
        <v>357</v>
      </c>
      <c r="H98" s="1087"/>
      <c r="I98" s="744"/>
      <c r="J98" s="678" t="s">
        <v>76</v>
      </c>
      <c r="K98" s="645" t="s">
        <v>77</v>
      </c>
      <c r="L98" s="645">
        <v>301</v>
      </c>
      <c r="M98" s="645" t="s">
        <v>351</v>
      </c>
      <c r="N98" s="645" t="s">
        <v>85</v>
      </c>
      <c r="O98" s="645" t="s">
        <v>358</v>
      </c>
      <c r="P98" s="657">
        <v>44256</v>
      </c>
      <c r="Q98" s="745" t="s">
        <v>81</v>
      </c>
      <c r="R98" s="645">
        <v>23</v>
      </c>
      <c r="S98" s="642"/>
      <c r="T98" s="646"/>
      <c r="U98" s="646">
        <v>23</v>
      </c>
      <c r="V98" s="646"/>
      <c r="W98" s="646">
        <v>0</v>
      </c>
      <c r="X98" s="645">
        <v>0</v>
      </c>
      <c r="Y98" s="680">
        <f>R98-X98</f>
        <v>23</v>
      </c>
      <c r="Z98" s="514">
        <v>0</v>
      </c>
      <c r="AA98" s="514">
        <v>0</v>
      </c>
      <c r="AB98" s="514">
        <v>0</v>
      </c>
      <c r="AC98" s="686">
        <v>13</v>
      </c>
      <c r="AD98" s="686">
        <v>10</v>
      </c>
      <c r="AE98" s="685">
        <v>0</v>
      </c>
      <c r="AF98" s="516">
        <v>0</v>
      </c>
      <c r="AG98" s="516">
        <v>0</v>
      </c>
      <c r="AH98" s="517">
        <v>0</v>
      </c>
      <c r="AI98" s="518">
        <v>0</v>
      </c>
      <c r="AJ98" s="720">
        <v>0</v>
      </c>
      <c r="AK98" s="509"/>
      <c r="AL98" s="896"/>
      <c r="AM98" s="883"/>
      <c r="AN98" s="877"/>
      <c r="AO98" s="878"/>
      <c r="AP98" s="877"/>
      <c r="AQ98" s="877"/>
      <c r="AR98" s="362"/>
      <c r="AS98" s="362"/>
      <c r="AT98" s="362"/>
      <c r="AU98" s="362"/>
      <c r="AV98" s="362"/>
      <c r="AW98" s="362"/>
      <c r="AX98" s="362"/>
      <c r="AY98" s="362"/>
      <c r="AZ98" s="362"/>
      <c r="BA98" s="362"/>
      <c r="BB98" s="364"/>
      <c r="BC98" s="364"/>
      <c r="BD98" s="364"/>
      <c r="BE98" s="364"/>
      <c r="BF98" s="364"/>
      <c r="BG98" s="364"/>
      <c r="BH98" s="364"/>
      <c r="BI98" s="364"/>
      <c r="BJ98" s="364"/>
      <c r="BK98" s="364"/>
      <c r="BL98" s="364"/>
      <c r="BM98" s="364"/>
      <c r="BN98" s="364"/>
      <c r="BO98" s="364"/>
      <c r="BP98" s="364"/>
      <c r="BQ98" s="364"/>
      <c r="BR98" s="364"/>
      <c r="BS98" s="364"/>
      <c r="BT98" s="364"/>
      <c r="BU98" s="364"/>
      <c r="BV98" s="364"/>
      <c r="BW98" s="364"/>
      <c r="BX98" s="364"/>
      <c r="BY98" s="364"/>
      <c r="BZ98" s="364"/>
      <c r="CA98" s="364"/>
      <c r="CB98" s="364"/>
      <c r="CC98" s="364"/>
      <c r="CD98" s="364"/>
      <c r="CE98" s="364"/>
      <c r="CF98" s="364"/>
      <c r="CG98" s="364"/>
      <c r="CH98" s="364"/>
      <c r="CI98" s="364"/>
      <c r="CJ98" s="364"/>
      <c r="CK98" s="364"/>
      <c r="CL98" s="364"/>
      <c r="CM98" s="364"/>
      <c r="CN98" s="364"/>
      <c r="CO98" s="364"/>
      <c r="CP98" s="364"/>
      <c r="CQ98" s="364"/>
    </row>
    <row r="99" spans="2:95" s="420" customFormat="1" ht="47.25" x14ac:dyDescent="0.25">
      <c r="B99" s="425"/>
      <c r="C99" s="425"/>
      <c r="D99" s="639" t="s">
        <v>360</v>
      </c>
      <c r="E99" s="640" t="s">
        <v>361</v>
      </c>
      <c r="F99" s="641" t="s">
        <v>362</v>
      </c>
      <c r="G99" s="642" t="s">
        <v>363</v>
      </c>
      <c r="H99" s="643">
        <v>0.5</v>
      </c>
      <c r="I99" s="646"/>
      <c r="J99" s="678" t="s">
        <v>76</v>
      </c>
      <c r="K99" s="645" t="s">
        <v>77</v>
      </c>
      <c r="L99" s="645">
        <v>301</v>
      </c>
      <c r="M99" s="645" t="s">
        <v>351</v>
      </c>
      <c r="N99" s="646" t="s">
        <v>85</v>
      </c>
      <c r="O99" s="647" t="s">
        <v>364</v>
      </c>
      <c r="P99" s="658" t="s">
        <v>365</v>
      </c>
      <c r="Q99" s="646" t="s">
        <v>81</v>
      </c>
      <c r="R99" s="646">
        <v>7</v>
      </c>
      <c r="S99" s="642"/>
      <c r="T99" s="646"/>
      <c r="U99" s="646">
        <v>0</v>
      </c>
      <c r="V99" s="646"/>
      <c r="W99" s="646">
        <v>7</v>
      </c>
      <c r="X99" s="645">
        <v>0</v>
      </c>
      <c r="Y99" s="680">
        <v>7</v>
      </c>
      <c r="Z99" s="415">
        <v>0</v>
      </c>
      <c r="AA99" s="415">
        <v>7</v>
      </c>
      <c r="AB99" s="415">
        <v>0</v>
      </c>
      <c r="AC99" s="687">
        <v>0</v>
      </c>
      <c r="AD99" s="687">
        <v>0</v>
      </c>
      <c r="AE99" s="683">
        <v>0</v>
      </c>
      <c r="AF99" s="413">
        <v>0</v>
      </c>
      <c r="AG99" s="413">
        <v>0</v>
      </c>
      <c r="AH99" s="413">
        <v>0</v>
      </c>
      <c r="AI99" s="508">
        <v>0</v>
      </c>
      <c r="AJ99" s="717">
        <v>0</v>
      </c>
      <c r="AK99" s="509"/>
      <c r="AL99" s="896"/>
      <c r="AM99" s="883"/>
      <c r="AN99" s="877"/>
      <c r="AO99" s="878"/>
      <c r="AP99" s="877"/>
      <c r="AQ99" s="877"/>
      <c r="AR99" s="362"/>
      <c r="AS99" s="362"/>
      <c r="AT99" s="362"/>
      <c r="AU99" s="362"/>
      <c r="AV99" s="362"/>
      <c r="AW99" s="362"/>
      <c r="AX99" s="362"/>
      <c r="AY99" s="362"/>
      <c r="AZ99" s="362"/>
      <c r="BA99" s="362"/>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4"/>
      <c r="BY99" s="364"/>
      <c r="BZ99" s="364"/>
      <c r="CA99" s="364"/>
      <c r="CB99" s="364"/>
      <c r="CC99" s="364"/>
      <c r="CD99" s="364"/>
      <c r="CE99" s="364"/>
      <c r="CF99" s="364"/>
      <c r="CG99" s="364"/>
      <c r="CH99" s="364"/>
      <c r="CI99" s="364"/>
      <c r="CJ99" s="364"/>
      <c r="CK99" s="364"/>
      <c r="CL99" s="364"/>
      <c r="CM99" s="364"/>
      <c r="CN99" s="364"/>
      <c r="CO99" s="364"/>
      <c r="CP99" s="364"/>
      <c r="CQ99" s="364"/>
    </row>
    <row r="100" spans="2:95" s="420" customFormat="1" ht="65.25" customHeight="1" thickBot="1" x14ac:dyDescent="0.3">
      <c r="C100" s="421"/>
      <c r="D100" s="639" t="s">
        <v>366</v>
      </c>
      <c r="E100" s="640" t="s">
        <v>367</v>
      </c>
      <c r="F100" s="641" t="s">
        <v>368</v>
      </c>
      <c r="G100" s="642" t="s">
        <v>325</v>
      </c>
      <c r="H100" s="643">
        <v>2.06</v>
      </c>
      <c r="I100" s="646"/>
      <c r="J100" s="678" t="s">
        <v>76</v>
      </c>
      <c r="K100" s="645" t="s">
        <v>77</v>
      </c>
      <c r="L100" s="645">
        <v>301</v>
      </c>
      <c r="M100" s="645" t="s">
        <v>351</v>
      </c>
      <c r="N100" s="646" t="s">
        <v>369</v>
      </c>
      <c r="O100" s="647" t="s">
        <v>370</v>
      </c>
      <c r="P100" s="658">
        <v>43035</v>
      </c>
      <c r="Q100" s="646" t="s">
        <v>81</v>
      </c>
      <c r="R100" s="646">
        <v>35</v>
      </c>
      <c r="S100" s="642"/>
      <c r="T100" s="646"/>
      <c r="U100" s="646">
        <v>0</v>
      </c>
      <c r="V100" s="646" t="s">
        <v>165</v>
      </c>
      <c r="W100" s="646">
        <v>35</v>
      </c>
      <c r="X100" s="645">
        <v>0</v>
      </c>
      <c r="Y100" s="680">
        <v>35</v>
      </c>
      <c r="Z100" s="415">
        <v>0</v>
      </c>
      <c r="AA100" s="415">
        <v>0</v>
      </c>
      <c r="AB100" s="415">
        <v>0</v>
      </c>
      <c r="AC100" s="687">
        <v>20</v>
      </c>
      <c r="AD100" s="687">
        <v>15</v>
      </c>
      <c r="AE100" s="683">
        <v>0</v>
      </c>
      <c r="AF100" s="413">
        <v>0</v>
      </c>
      <c r="AG100" s="413">
        <v>0</v>
      </c>
      <c r="AH100" s="413">
        <v>0</v>
      </c>
      <c r="AI100" s="508">
        <v>0</v>
      </c>
      <c r="AJ100" s="717">
        <v>0</v>
      </c>
      <c r="AK100" s="509"/>
      <c r="AL100" s="896"/>
      <c r="AM100" s="883"/>
      <c r="AN100" s="877"/>
      <c r="AO100" s="878"/>
      <c r="AP100" s="877"/>
      <c r="AQ100" s="877"/>
      <c r="AR100" s="362"/>
      <c r="AS100" s="362"/>
      <c r="AT100" s="362"/>
      <c r="AU100" s="362"/>
      <c r="AV100" s="362"/>
      <c r="AW100" s="362"/>
      <c r="AX100" s="362"/>
      <c r="AY100" s="362"/>
      <c r="AZ100" s="362"/>
      <c r="BA100" s="362"/>
      <c r="BB100" s="364"/>
      <c r="BC100" s="364"/>
      <c r="BD100" s="364"/>
      <c r="BE100" s="364"/>
      <c r="BF100" s="364"/>
      <c r="BG100" s="364"/>
      <c r="BH100" s="364"/>
      <c r="BI100" s="364"/>
      <c r="BJ100" s="364"/>
      <c r="BK100" s="364"/>
      <c r="BL100" s="364"/>
      <c r="BM100" s="364"/>
      <c r="BN100" s="364"/>
      <c r="BO100" s="364"/>
      <c r="BP100" s="364"/>
      <c r="BQ100" s="364"/>
      <c r="BR100" s="364"/>
      <c r="BS100" s="364"/>
      <c r="BT100" s="364"/>
      <c r="BU100" s="364"/>
      <c r="BV100" s="364"/>
      <c r="BW100" s="364"/>
      <c r="BX100" s="364"/>
      <c r="BY100" s="364"/>
      <c r="BZ100" s="364"/>
      <c r="CA100" s="364"/>
      <c r="CB100" s="364"/>
      <c r="CC100" s="364"/>
      <c r="CD100" s="364"/>
      <c r="CE100" s="364"/>
      <c r="CF100" s="364"/>
      <c r="CG100" s="364"/>
      <c r="CH100" s="364"/>
      <c r="CI100" s="364"/>
      <c r="CJ100" s="364"/>
      <c r="CK100" s="364"/>
      <c r="CL100" s="364"/>
      <c r="CM100" s="364"/>
      <c r="CN100" s="364"/>
      <c r="CO100" s="364"/>
      <c r="CP100" s="364"/>
      <c r="CQ100" s="364"/>
    </row>
    <row r="101" spans="2:95" s="362" customFormat="1" ht="30" customHeight="1" thickBot="1" x14ac:dyDescent="0.3">
      <c r="B101" s="406" t="s">
        <v>371</v>
      </c>
      <c r="C101" s="363"/>
      <c r="D101" s="364"/>
      <c r="E101" s="364"/>
      <c r="F101" s="364"/>
      <c r="G101" s="364"/>
      <c r="H101" s="367"/>
      <c r="I101" s="367"/>
      <c r="J101" s="367"/>
      <c r="K101" s="367"/>
      <c r="L101" s="367"/>
      <c r="M101" s="367"/>
      <c r="N101" s="367"/>
      <c r="O101" s="367"/>
      <c r="P101" s="652"/>
      <c r="Q101" s="367"/>
      <c r="R101" s="367"/>
      <c r="S101" s="364"/>
      <c r="T101" s="367"/>
      <c r="U101" s="367"/>
      <c r="V101" s="367"/>
      <c r="W101" s="367"/>
      <c r="X101" s="367"/>
      <c r="Y101" s="364"/>
      <c r="Z101" s="363"/>
      <c r="AA101" s="363"/>
      <c r="AB101" s="363"/>
      <c r="AC101" s="363"/>
      <c r="AD101" s="363"/>
      <c r="AE101" s="363"/>
      <c r="AF101" s="363"/>
      <c r="AG101" s="363"/>
      <c r="AH101" s="363"/>
      <c r="AI101" s="864"/>
      <c r="AJ101" s="864"/>
      <c r="AK101" s="509"/>
      <c r="AL101" s="896"/>
      <c r="AM101" s="883"/>
      <c r="AN101" s="877"/>
      <c r="AO101" s="878"/>
      <c r="AP101" s="877"/>
      <c r="AQ101" s="877"/>
    </row>
    <row r="102" spans="2:95" s="431" customFormat="1" ht="30" customHeight="1" thickBot="1" x14ac:dyDescent="0.3">
      <c r="B102" s="1023" t="s">
        <v>177</v>
      </c>
      <c r="D102" s="364"/>
      <c r="E102" s="364"/>
      <c r="F102" s="364"/>
      <c r="G102" s="364"/>
      <c r="H102" s="367"/>
      <c r="I102" s="367"/>
      <c r="J102" s="367"/>
      <c r="K102" s="367"/>
      <c r="L102" s="367"/>
      <c r="M102" s="367"/>
      <c r="N102" s="367"/>
      <c r="O102" s="367"/>
      <c r="P102" s="652"/>
      <c r="Q102" s="367"/>
      <c r="R102" s="367"/>
      <c r="S102" s="364"/>
      <c r="T102" s="367"/>
      <c r="U102" s="367"/>
      <c r="V102" s="367"/>
      <c r="W102" s="367"/>
      <c r="X102" s="367"/>
      <c r="Y102" s="364"/>
      <c r="Z102" s="363"/>
      <c r="AA102" s="363"/>
      <c r="AB102" s="363"/>
      <c r="AC102" s="363"/>
      <c r="AD102" s="363"/>
      <c r="AE102" s="363"/>
      <c r="AF102" s="363"/>
      <c r="AG102" s="363"/>
      <c r="AH102" s="363"/>
      <c r="AI102" s="864"/>
      <c r="AJ102" s="864"/>
      <c r="AK102" s="509"/>
      <c r="AL102" s="896"/>
      <c r="AM102" s="883"/>
      <c r="AN102" s="877"/>
      <c r="AO102" s="878"/>
      <c r="AP102" s="877"/>
      <c r="AQ102" s="877"/>
      <c r="AR102" s="362"/>
      <c r="AS102" s="362"/>
      <c r="AT102" s="362"/>
      <c r="AU102" s="362"/>
      <c r="AV102" s="362"/>
      <c r="AW102" s="362"/>
      <c r="AX102" s="362"/>
      <c r="AY102" s="362"/>
      <c r="AZ102" s="362"/>
      <c r="BA102" s="362"/>
      <c r="BB102" s="362"/>
      <c r="BC102" s="362"/>
      <c r="BD102" s="362"/>
      <c r="BE102" s="362"/>
      <c r="BF102" s="362"/>
      <c r="BG102" s="362"/>
      <c r="BH102" s="362"/>
      <c r="BI102" s="362"/>
      <c r="BJ102" s="362"/>
      <c r="BK102" s="362"/>
      <c r="BL102" s="362"/>
      <c r="BM102" s="362"/>
      <c r="BN102" s="362"/>
      <c r="BO102" s="362"/>
      <c r="BP102" s="362"/>
      <c r="BQ102" s="362"/>
      <c r="BR102" s="362"/>
      <c r="BS102" s="362"/>
      <c r="BT102" s="362"/>
      <c r="BU102" s="362"/>
      <c r="BV102" s="362"/>
      <c r="BW102" s="362"/>
      <c r="BX102" s="362"/>
      <c r="BY102" s="362"/>
      <c r="BZ102" s="362"/>
      <c r="CA102" s="362"/>
      <c r="CB102" s="362"/>
      <c r="CC102" s="362"/>
      <c r="CD102" s="362"/>
      <c r="CE102" s="362"/>
      <c r="CF102" s="362"/>
      <c r="CG102" s="362"/>
      <c r="CH102" s="362"/>
      <c r="CI102" s="362"/>
      <c r="CJ102" s="362"/>
      <c r="CK102" s="362"/>
      <c r="CL102" s="362"/>
      <c r="CM102" s="362"/>
      <c r="CN102" s="362"/>
      <c r="CO102" s="362"/>
      <c r="CP102" s="362"/>
      <c r="CQ102" s="362"/>
    </row>
    <row r="103" spans="2:95" s="420" customFormat="1" ht="68.25" customHeight="1" x14ac:dyDescent="0.25">
      <c r="D103" s="742" t="s">
        <v>372</v>
      </c>
      <c r="E103" s="738" t="s">
        <v>373</v>
      </c>
      <c r="F103" s="642" t="s">
        <v>374</v>
      </c>
      <c r="G103" s="739" t="s">
        <v>375</v>
      </c>
      <c r="H103" s="1090">
        <v>20</v>
      </c>
      <c r="I103" s="644"/>
      <c r="J103" s="678" t="s">
        <v>76</v>
      </c>
      <c r="K103" s="645" t="s">
        <v>100</v>
      </c>
      <c r="L103" s="645">
        <v>264</v>
      </c>
      <c r="M103" s="645" t="s">
        <v>376</v>
      </c>
      <c r="N103" s="645" t="s">
        <v>85</v>
      </c>
      <c r="O103" s="645" t="s">
        <v>377</v>
      </c>
      <c r="P103" s="654" t="s">
        <v>378</v>
      </c>
      <c r="Q103" s="736" t="s">
        <v>81</v>
      </c>
      <c r="R103" s="680">
        <v>150</v>
      </c>
      <c r="S103" s="737"/>
      <c r="T103" s="680"/>
      <c r="U103" s="680">
        <v>0</v>
      </c>
      <c r="V103" s="680"/>
      <c r="W103" s="680">
        <v>150</v>
      </c>
      <c r="X103" s="680">
        <v>0</v>
      </c>
      <c r="Y103" s="680">
        <f>R103-X103</f>
        <v>150</v>
      </c>
      <c r="Z103" s="411">
        <v>0</v>
      </c>
      <c r="AA103" s="411">
        <v>0</v>
      </c>
      <c r="AB103" s="411">
        <v>0</v>
      </c>
      <c r="AC103" s="682">
        <v>0</v>
      </c>
      <c r="AD103" s="682">
        <v>35</v>
      </c>
      <c r="AE103" s="682">
        <v>35</v>
      </c>
      <c r="AF103" s="413">
        <v>35</v>
      </c>
      <c r="AG103" s="413">
        <v>35</v>
      </c>
      <c r="AH103" s="413">
        <v>10</v>
      </c>
      <c r="AI103" s="508">
        <v>0</v>
      </c>
      <c r="AJ103" s="717">
        <v>0</v>
      </c>
      <c r="AK103" s="509"/>
      <c r="AL103" s="896"/>
      <c r="AM103" s="883"/>
      <c r="AN103" s="877"/>
      <c r="AO103" s="878"/>
      <c r="AP103" s="877"/>
      <c r="AQ103" s="877"/>
      <c r="AR103" s="362"/>
      <c r="AS103" s="362"/>
      <c r="AT103" s="362"/>
      <c r="AU103" s="362"/>
      <c r="AV103" s="362"/>
      <c r="AW103" s="362"/>
      <c r="AX103" s="362"/>
      <c r="AY103" s="362"/>
      <c r="AZ103" s="362"/>
      <c r="BA103" s="362"/>
      <c r="BB103" s="364"/>
      <c r="BC103" s="364"/>
      <c r="BD103" s="364"/>
      <c r="BE103" s="364"/>
      <c r="BF103" s="364"/>
      <c r="BG103" s="364"/>
      <c r="BH103" s="364"/>
      <c r="BI103" s="364"/>
      <c r="BJ103" s="364"/>
      <c r="BK103" s="364"/>
      <c r="BL103" s="364"/>
      <c r="BM103" s="364"/>
      <c r="BN103" s="364"/>
      <c r="BO103" s="364"/>
      <c r="BP103" s="364"/>
      <c r="BQ103" s="364"/>
      <c r="BR103" s="364"/>
      <c r="BS103" s="364"/>
      <c r="BT103" s="364"/>
      <c r="BU103" s="364"/>
      <c r="BV103" s="364"/>
      <c r="BW103" s="364"/>
      <c r="BX103" s="364"/>
      <c r="BY103" s="364"/>
      <c r="BZ103" s="364"/>
      <c r="CA103" s="364"/>
      <c r="CB103" s="364"/>
      <c r="CC103" s="364"/>
      <c r="CD103" s="364"/>
      <c r="CE103" s="364"/>
      <c r="CF103" s="364"/>
      <c r="CG103" s="364"/>
      <c r="CH103" s="364"/>
      <c r="CI103" s="364"/>
      <c r="CJ103" s="364"/>
      <c r="CK103" s="364"/>
      <c r="CL103" s="364"/>
      <c r="CM103" s="364"/>
      <c r="CN103" s="364"/>
      <c r="CO103" s="364"/>
      <c r="CP103" s="364"/>
      <c r="CQ103" s="364"/>
    </row>
    <row r="104" spans="2:95" s="420" customFormat="1" x14ac:dyDescent="0.25">
      <c r="D104" s="742" t="s">
        <v>379</v>
      </c>
      <c r="E104" s="738" t="s">
        <v>373</v>
      </c>
      <c r="F104" s="642" t="s">
        <v>374</v>
      </c>
      <c r="G104" s="739" t="s">
        <v>375</v>
      </c>
      <c r="H104" s="1091"/>
      <c r="I104" s="644"/>
      <c r="J104" s="678" t="s">
        <v>76</v>
      </c>
      <c r="K104" s="645" t="s">
        <v>100</v>
      </c>
      <c r="L104" s="645">
        <v>264</v>
      </c>
      <c r="M104" s="645" t="s">
        <v>376</v>
      </c>
      <c r="N104" s="645" t="s">
        <v>85</v>
      </c>
      <c r="O104" s="645" t="s">
        <v>377</v>
      </c>
      <c r="P104" s="654" t="s">
        <v>378</v>
      </c>
      <c r="Q104" s="736" t="s">
        <v>81</v>
      </c>
      <c r="R104" s="680">
        <v>50</v>
      </c>
      <c r="S104" s="737"/>
      <c r="T104" s="680"/>
      <c r="U104" s="680">
        <v>50</v>
      </c>
      <c r="V104" s="680"/>
      <c r="W104" s="680">
        <v>0</v>
      </c>
      <c r="X104" s="680">
        <v>0</v>
      </c>
      <c r="Y104" s="680">
        <f>R104-X104</f>
        <v>50</v>
      </c>
      <c r="Z104" s="527">
        <v>0</v>
      </c>
      <c r="AA104" s="527">
        <v>0</v>
      </c>
      <c r="AB104" s="527">
        <v>0</v>
      </c>
      <c r="AC104" s="684">
        <v>0</v>
      </c>
      <c r="AD104" s="684">
        <v>0</v>
      </c>
      <c r="AE104" s="684">
        <v>0</v>
      </c>
      <c r="AF104" s="517">
        <v>0</v>
      </c>
      <c r="AG104" s="517">
        <v>50</v>
      </c>
      <c r="AH104" s="517">
        <v>0</v>
      </c>
      <c r="AI104" s="518">
        <v>0</v>
      </c>
      <c r="AJ104" s="720">
        <v>0</v>
      </c>
      <c r="AK104" s="509"/>
      <c r="AL104" s="896"/>
      <c r="AM104" s="883"/>
      <c r="AN104" s="877"/>
      <c r="AO104" s="878"/>
      <c r="AP104" s="877"/>
      <c r="AQ104" s="877"/>
      <c r="AR104" s="362"/>
      <c r="AS104" s="362"/>
      <c r="AT104" s="362"/>
      <c r="AU104" s="362"/>
      <c r="AV104" s="362"/>
      <c r="AW104" s="362"/>
      <c r="AX104" s="362"/>
      <c r="AY104" s="362"/>
      <c r="AZ104" s="362"/>
      <c r="BA104" s="362"/>
      <c r="BB104" s="364"/>
      <c r="BC104" s="364"/>
      <c r="BD104" s="364"/>
      <c r="BE104" s="364"/>
      <c r="BF104" s="364"/>
      <c r="BG104" s="364"/>
      <c r="BH104" s="364"/>
      <c r="BI104" s="364"/>
      <c r="BJ104" s="364"/>
      <c r="BK104" s="364"/>
      <c r="BL104" s="364"/>
      <c r="BM104" s="364"/>
      <c r="BN104" s="364"/>
      <c r="BO104" s="364"/>
      <c r="BP104" s="364"/>
      <c r="BQ104" s="364"/>
      <c r="BR104" s="364"/>
      <c r="BS104" s="364"/>
      <c r="BT104" s="364"/>
      <c r="BU104" s="364"/>
      <c r="BV104" s="364"/>
      <c r="BW104" s="364"/>
      <c r="BX104" s="364"/>
      <c r="BY104" s="364"/>
      <c r="BZ104" s="364"/>
      <c r="CA104" s="364"/>
      <c r="CB104" s="364"/>
      <c r="CC104" s="364"/>
      <c r="CD104" s="364"/>
      <c r="CE104" s="364"/>
      <c r="CF104" s="364"/>
      <c r="CG104" s="364"/>
      <c r="CH104" s="364"/>
      <c r="CI104" s="364"/>
      <c r="CJ104" s="364"/>
      <c r="CK104" s="364"/>
      <c r="CL104" s="364"/>
      <c r="CM104" s="364"/>
      <c r="CN104" s="364"/>
      <c r="CO104" s="364"/>
      <c r="CP104" s="364"/>
      <c r="CQ104" s="364"/>
    </row>
    <row r="105" spans="2:95" s="420" customFormat="1" ht="30" customHeight="1" x14ac:dyDescent="0.25">
      <c r="D105" s="742" t="s">
        <v>380</v>
      </c>
      <c r="E105" s="738" t="s">
        <v>381</v>
      </c>
      <c r="F105" s="642" t="s">
        <v>382</v>
      </c>
      <c r="G105" s="739" t="s">
        <v>383</v>
      </c>
      <c r="H105" s="1090">
        <v>10</v>
      </c>
      <c r="I105" s="644"/>
      <c r="J105" s="678" t="s">
        <v>76</v>
      </c>
      <c r="K105" s="645" t="s">
        <v>100</v>
      </c>
      <c r="L105" s="645">
        <v>265</v>
      </c>
      <c r="M105" s="645" t="s">
        <v>384</v>
      </c>
      <c r="N105" s="645"/>
      <c r="O105" s="645" t="s">
        <v>385</v>
      </c>
      <c r="P105" s="654">
        <v>44644</v>
      </c>
      <c r="Q105" s="736" t="s">
        <v>141</v>
      </c>
      <c r="R105" s="680">
        <v>45</v>
      </c>
      <c r="S105" s="737"/>
      <c r="T105" s="680"/>
      <c r="U105" s="680">
        <v>0</v>
      </c>
      <c r="V105" s="680"/>
      <c r="W105" s="680">
        <v>45</v>
      </c>
      <c r="X105" s="680">
        <v>0</v>
      </c>
      <c r="Y105" s="680">
        <f>R105-X105</f>
        <v>45</v>
      </c>
      <c r="Z105" s="411">
        <v>18</v>
      </c>
      <c r="AA105" s="411">
        <v>27</v>
      </c>
      <c r="AB105" s="411">
        <v>0</v>
      </c>
      <c r="AC105" s="682">
        <v>0</v>
      </c>
      <c r="AD105" s="682">
        <v>0</v>
      </c>
      <c r="AE105" s="683">
        <v>0</v>
      </c>
      <c r="AF105" s="413">
        <v>0</v>
      </c>
      <c r="AG105" s="413">
        <v>0</v>
      </c>
      <c r="AH105" s="413">
        <v>0</v>
      </c>
      <c r="AI105" s="508">
        <v>0</v>
      </c>
      <c r="AJ105" s="717">
        <v>0</v>
      </c>
      <c r="AK105" s="509"/>
      <c r="AL105" s="896"/>
      <c r="AM105" s="883"/>
      <c r="AN105" s="877"/>
      <c r="AO105" s="878"/>
      <c r="AP105" s="877"/>
      <c r="AQ105" s="877"/>
      <c r="AR105" s="362"/>
      <c r="AS105" s="362"/>
      <c r="AT105" s="362"/>
      <c r="AU105" s="362"/>
      <c r="AV105" s="362"/>
      <c r="AW105" s="362"/>
      <c r="AX105" s="362"/>
      <c r="AY105" s="362"/>
      <c r="AZ105" s="362"/>
      <c r="BA105" s="362"/>
      <c r="BB105" s="364"/>
      <c r="BC105" s="364"/>
      <c r="BD105" s="364"/>
      <c r="BE105" s="364"/>
      <c r="BF105" s="364"/>
      <c r="BG105" s="364"/>
      <c r="BH105" s="364"/>
      <c r="BI105" s="364"/>
      <c r="BJ105" s="364"/>
      <c r="BK105" s="364"/>
      <c r="BL105" s="364"/>
      <c r="BM105" s="364"/>
      <c r="BN105" s="364"/>
      <c r="BO105" s="364"/>
      <c r="BP105" s="364"/>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row>
    <row r="106" spans="2:95" s="420" customFormat="1" ht="30" customHeight="1" x14ac:dyDescent="0.25">
      <c r="D106" s="742" t="s">
        <v>386</v>
      </c>
      <c r="E106" s="738" t="s">
        <v>381</v>
      </c>
      <c r="F106" s="642" t="s">
        <v>382</v>
      </c>
      <c r="G106" s="739" t="s">
        <v>383</v>
      </c>
      <c r="H106" s="1091"/>
      <c r="I106" s="644"/>
      <c r="J106" s="678" t="s">
        <v>76</v>
      </c>
      <c r="K106" s="645" t="s">
        <v>100</v>
      </c>
      <c r="L106" s="645">
        <v>265</v>
      </c>
      <c r="M106" s="645" t="s">
        <v>384</v>
      </c>
      <c r="N106" s="645"/>
      <c r="O106" s="645" t="s">
        <v>385</v>
      </c>
      <c r="P106" s="654">
        <v>44644</v>
      </c>
      <c r="Q106" s="736" t="s">
        <v>141</v>
      </c>
      <c r="R106" s="680">
        <v>15</v>
      </c>
      <c r="S106" s="737"/>
      <c r="T106" s="680"/>
      <c r="U106" s="680">
        <v>15</v>
      </c>
      <c r="V106" s="680"/>
      <c r="W106" s="680">
        <v>0</v>
      </c>
      <c r="X106" s="680">
        <v>0</v>
      </c>
      <c r="Y106" s="680">
        <f>R106-X106</f>
        <v>15</v>
      </c>
      <c r="Z106" s="527">
        <v>15</v>
      </c>
      <c r="AA106" s="527">
        <v>0</v>
      </c>
      <c r="AB106" s="527">
        <v>0</v>
      </c>
      <c r="AC106" s="684">
        <v>0</v>
      </c>
      <c r="AD106" s="684">
        <v>0</v>
      </c>
      <c r="AE106" s="685">
        <v>0</v>
      </c>
      <c r="AF106" s="517">
        <v>0</v>
      </c>
      <c r="AG106" s="517">
        <v>0</v>
      </c>
      <c r="AH106" s="517">
        <v>0</v>
      </c>
      <c r="AI106" s="518">
        <v>0</v>
      </c>
      <c r="AJ106" s="720">
        <v>0</v>
      </c>
      <c r="AK106" s="509"/>
      <c r="AL106" s="896"/>
      <c r="AM106" s="883"/>
      <c r="AN106" s="877"/>
      <c r="AO106" s="878"/>
      <c r="AP106" s="877"/>
      <c r="AQ106" s="877"/>
      <c r="AR106" s="362"/>
      <c r="AS106" s="362"/>
      <c r="AT106" s="362"/>
      <c r="AU106" s="362"/>
      <c r="AV106" s="362"/>
      <c r="AW106" s="362"/>
      <c r="AX106" s="362"/>
      <c r="AY106" s="362"/>
      <c r="AZ106" s="362"/>
      <c r="BA106" s="362"/>
      <c r="BB106" s="364"/>
      <c r="BC106" s="364"/>
      <c r="BD106" s="364"/>
      <c r="BE106" s="364"/>
      <c r="BF106" s="364"/>
      <c r="BG106" s="364"/>
      <c r="BH106" s="364"/>
      <c r="BI106" s="364"/>
      <c r="BJ106" s="364"/>
      <c r="BK106" s="364"/>
      <c r="BL106" s="364"/>
      <c r="BM106" s="364"/>
      <c r="BN106" s="364"/>
      <c r="BO106" s="364"/>
      <c r="BP106" s="364"/>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row>
    <row r="107" spans="2:95" s="420" customFormat="1" ht="30" customHeight="1" thickBot="1" x14ac:dyDescent="0.3">
      <c r="D107" s="742" t="s">
        <v>387</v>
      </c>
      <c r="E107" s="738"/>
      <c r="F107" s="642" t="s">
        <v>388</v>
      </c>
      <c r="G107" s="739" t="s">
        <v>389</v>
      </c>
      <c r="H107" s="735"/>
      <c r="I107" s="678" t="s">
        <v>76</v>
      </c>
      <c r="J107" s="678"/>
      <c r="K107" s="645" t="s">
        <v>129</v>
      </c>
      <c r="L107" s="645">
        <v>265</v>
      </c>
      <c r="M107" s="645" t="s">
        <v>384</v>
      </c>
      <c r="N107" s="645" t="s">
        <v>108</v>
      </c>
      <c r="O107" s="645" t="s">
        <v>390</v>
      </c>
      <c r="P107" s="654">
        <v>44243</v>
      </c>
      <c r="Q107" s="736" t="s">
        <v>81</v>
      </c>
      <c r="R107" s="680">
        <v>6</v>
      </c>
      <c r="S107" s="737"/>
      <c r="T107" s="680">
        <v>6</v>
      </c>
      <c r="U107" s="680">
        <v>0</v>
      </c>
      <c r="V107" s="680"/>
      <c r="W107" s="680">
        <v>6</v>
      </c>
      <c r="X107" s="680">
        <v>0</v>
      </c>
      <c r="Y107" s="680">
        <f>R107-X107</f>
        <v>6</v>
      </c>
      <c r="Z107" s="411">
        <v>0</v>
      </c>
      <c r="AA107" s="411">
        <v>6</v>
      </c>
      <c r="AB107" s="411">
        <v>0</v>
      </c>
      <c r="AC107" s="682">
        <v>0</v>
      </c>
      <c r="AD107" s="682">
        <v>0</v>
      </c>
      <c r="AE107" s="683">
        <v>0</v>
      </c>
      <c r="AF107" s="413">
        <v>0</v>
      </c>
      <c r="AG107" s="413">
        <v>0</v>
      </c>
      <c r="AH107" s="413">
        <v>0</v>
      </c>
      <c r="AI107" s="508">
        <v>0</v>
      </c>
      <c r="AJ107" s="717">
        <v>0</v>
      </c>
      <c r="AK107" s="509"/>
      <c r="AL107" s="896"/>
      <c r="AM107" s="883"/>
      <c r="AN107" s="876"/>
      <c r="AO107" s="878"/>
      <c r="AP107" s="876"/>
      <c r="AQ107" s="877"/>
      <c r="AR107" s="362"/>
      <c r="AS107" s="362"/>
      <c r="AT107" s="362"/>
      <c r="AU107" s="362"/>
      <c r="AV107" s="362"/>
      <c r="AW107" s="362"/>
      <c r="AX107" s="362"/>
      <c r="AY107" s="362"/>
      <c r="AZ107" s="362"/>
      <c r="BA107" s="362"/>
      <c r="BB107" s="364"/>
      <c r="BC107" s="364"/>
      <c r="BD107" s="364"/>
      <c r="BE107" s="364"/>
      <c r="BF107" s="364"/>
      <c r="BG107" s="364"/>
      <c r="BH107" s="364"/>
      <c r="BI107" s="364"/>
      <c r="BJ107" s="364"/>
      <c r="BK107" s="364"/>
      <c r="BL107" s="364"/>
      <c r="BM107" s="364"/>
      <c r="BN107" s="364"/>
      <c r="BO107" s="364"/>
      <c r="BP107" s="364"/>
      <c r="BQ107" s="364"/>
      <c r="BR107" s="364"/>
      <c r="BS107" s="364"/>
      <c r="BT107" s="364"/>
      <c r="BU107" s="364"/>
      <c r="BV107" s="364"/>
      <c r="BW107" s="364"/>
      <c r="BX107" s="364"/>
      <c r="BY107" s="364"/>
      <c r="BZ107" s="364"/>
      <c r="CA107" s="364"/>
      <c r="CB107" s="364"/>
      <c r="CC107" s="364"/>
      <c r="CD107" s="364"/>
      <c r="CE107" s="364"/>
      <c r="CF107" s="364"/>
      <c r="CG107" s="364"/>
      <c r="CH107" s="364"/>
      <c r="CI107" s="364"/>
      <c r="CJ107" s="364"/>
      <c r="CK107" s="364"/>
      <c r="CL107" s="364"/>
      <c r="CM107" s="364"/>
      <c r="CN107" s="364"/>
      <c r="CO107" s="364"/>
      <c r="CP107" s="364"/>
      <c r="CQ107" s="364"/>
    </row>
    <row r="108" spans="2:95" s="431" customFormat="1" ht="30" customHeight="1" x14ac:dyDescent="0.25">
      <c r="B108" s="1027" t="s">
        <v>391</v>
      </c>
      <c r="C108" s="433"/>
      <c r="D108" s="364"/>
      <c r="E108" s="364"/>
      <c r="F108" s="364"/>
      <c r="G108" s="364"/>
      <c r="H108" s="367"/>
      <c r="I108" s="367"/>
      <c r="J108" s="367"/>
      <c r="K108" s="367"/>
      <c r="L108" s="367"/>
      <c r="M108" s="367"/>
      <c r="N108" s="367"/>
      <c r="O108" s="367"/>
      <c r="P108" s="652"/>
      <c r="Q108" s="367"/>
      <c r="R108" s="367"/>
      <c r="S108" s="364"/>
      <c r="T108" s="367"/>
      <c r="U108" s="367"/>
      <c r="V108" s="367"/>
      <c r="W108" s="367"/>
      <c r="X108" s="367"/>
      <c r="Y108" s="364"/>
      <c r="Z108" s="363"/>
      <c r="AA108" s="363"/>
      <c r="AB108" s="363"/>
      <c r="AC108" s="363"/>
      <c r="AD108" s="363"/>
      <c r="AE108" s="363"/>
      <c r="AF108" s="363"/>
      <c r="AG108" s="363"/>
      <c r="AH108" s="363"/>
      <c r="AI108" s="864"/>
      <c r="AJ108" s="864"/>
      <c r="AK108" s="509"/>
      <c r="AL108" s="896"/>
      <c r="AM108" s="883"/>
      <c r="AN108" s="877"/>
      <c r="AO108" s="878"/>
      <c r="AP108" s="877"/>
      <c r="AQ108" s="877"/>
      <c r="AR108" s="362"/>
      <c r="AS108" s="362"/>
      <c r="AT108" s="362"/>
      <c r="AU108" s="362"/>
      <c r="AV108" s="362"/>
      <c r="AW108" s="362"/>
      <c r="AX108" s="362"/>
      <c r="AY108" s="362"/>
      <c r="AZ108" s="362"/>
      <c r="BA108" s="362"/>
      <c r="BB108" s="362"/>
      <c r="BC108" s="362"/>
      <c r="BD108" s="362"/>
      <c r="BE108" s="362"/>
      <c r="BF108" s="362"/>
      <c r="BG108" s="362"/>
      <c r="BH108" s="362"/>
      <c r="BI108" s="362"/>
      <c r="BJ108" s="362"/>
      <c r="BK108" s="362"/>
      <c r="BL108" s="362"/>
      <c r="BM108" s="362"/>
      <c r="BN108" s="362"/>
      <c r="BO108" s="362"/>
      <c r="BP108" s="362"/>
      <c r="BQ108" s="362"/>
      <c r="BR108" s="362"/>
      <c r="BS108" s="362"/>
      <c r="BT108" s="362"/>
      <c r="BU108" s="362"/>
      <c r="BV108" s="362"/>
      <c r="BW108" s="362"/>
      <c r="BX108" s="362"/>
      <c r="BY108" s="362"/>
      <c r="BZ108" s="362"/>
      <c r="CA108" s="362"/>
      <c r="CB108" s="362"/>
      <c r="CC108" s="362"/>
      <c r="CD108" s="362"/>
      <c r="CE108" s="362"/>
      <c r="CF108" s="362"/>
      <c r="CG108" s="362"/>
      <c r="CH108" s="362"/>
      <c r="CI108" s="362"/>
      <c r="CJ108" s="362"/>
      <c r="CK108" s="362"/>
      <c r="CL108" s="362"/>
      <c r="CM108" s="362"/>
      <c r="CN108" s="362"/>
      <c r="CO108" s="362"/>
      <c r="CP108" s="362"/>
      <c r="CQ108" s="362"/>
    </row>
    <row r="109" spans="2:95" s="431" customFormat="1" ht="30" customHeight="1" x14ac:dyDescent="0.25">
      <c r="B109" s="1024" t="s">
        <v>197</v>
      </c>
      <c r="C109" s="433"/>
      <c r="D109" s="364"/>
      <c r="E109" s="364"/>
      <c r="F109" s="364"/>
      <c r="G109" s="364"/>
      <c r="H109" s="367"/>
      <c r="I109" s="367"/>
      <c r="J109" s="367"/>
      <c r="K109" s="367"/>
      <c r="L109" s="367"/>
      <c r="M109" s="367"/>
      <c r="N109" s="367"/>
      <c r="O109" s="367"/>
      <c r="P109" s="652"/>
      <c r="Q109" s="367"/>
      <c r="R109" s="367"/>
      <c r="S109" s="364"/>
      <c r="T109" s="367"/>
      <c r="U109" s="367"/>
      <c r="V109" s="367"/>
      <c r="W109" s="367"/>
      <c r="X109" s="367"/>
      <c r="Y109" s="364"/>
      <c r="Z109" s="363"/>
      <c r="AA109" s="363"/>
      <c r="AB109" s="363"/>
      <c r="AC109" s="363"/>
      <c r="AD109" s="363"/>
      <c r="AE109" s="363"/>
      <c r="AF109" s="363"/>
      <c r="AG109" s="363"/>
      <c r="AH109" s="363"/>
      <c r="AI109" s="864"/>
      <c r="AJ109" s="864"/>
      <c r="AK109" s="509"/>
      <c r="AL109" s="896"/>
      <c r="AM109" s="883"/>
      <c r="AN109" s="877"/>
      <c r="AO109" s="878"/>
      <c r="AP109" s="877"/>
      <c r="AQ109" s="877"/>
      <c r="AR109" s="362"/>
      <c r="AS109" s="362"/>
      <c r="AT109" s="362"/>
      <c r="AU109" s="362"/>
      <c r="AV109" s="362"/>
      <c r="AW109" s="362"/>
      <c r="AX109" s="362"/>
      <c r="AY109" s="362"/>
      <c r="AZ109" s="362"/>
      <c r="BA109" s="362"/>
      <c r="BB109" s="362"/>
      <c r="BC109" s="362"/>
      <c r="BD109" s="362"/>
      <c r="BE109" s="362"/>
      <c r="BF109" s="362"/>
      <c r="BG109" s="362"/>
      <c r="BH109" s="362"/>
      <c r="BI109" s="362"/>
      <c r="BJ109" s="362"/>
      <c r="BK109" s="362"/>
      <c r="BL109" s="362"/>
      <c r="BM109" s="362"/>
      <c r="BN109" s="362"/>
      <c r="BO109" s="362"/>
      <c r="BP109" s="362"/>
      <c r="BQ109" s="362"/>
      <c r="BR109" s="362"/>
      <c r="BS109" s="362"/>
      <c r="BT109" s="362"/>
      <c r="BU109" s="362"/>
      <c r="BV109" s="362"/>
      <c r="BW109" s="362"/>
      <c r="BX109" s="362"/>
      <c r="BY109" s="362"/>
      <c r="BZ109" s="362"/>
      <c r="CA109" s="362"/>
      <c r="CB109" s="362"/>
      <c r="CC109" s="362"/>
      <c r="CD109" s="362"/>
      <c r="CE109" s="362"/>
      <c r="CF109" s="362"/>
      <c r="CG109" s="362"/>
      <c r="CH109" s="362"/>
      <c r="CI109" s="362"/>
      <c r="CJ109" s="362"/>
      <c r="CK109" s="362"/>
      <c r="CL109" s="362"/>
      <c r="CM109" s="362"/>
      <c r="CN109" s="362"/>
      <c r="CO109" s="362"/>
      <c r="CP109" s="362"/>
      <c r="CQ109" s="362"/>
    </row>
    <row r="110" spans="2:95" ht="31.5" x14ac:dyDescent="0.25">
      <c r="D110" s="843" t="s">
        <v>1457</v>
      </c>
      <c r="E110" s="858" t="s">
        <v>393</v>
      </c>
      <c r="F110" s="845" t="s">
        <v>394</v>
      </c>
      <c r="G110" s="818" t="s">
        <v>113</v>
      </c>
      <c r="H110" s="1092">
        <v>3.22</v>
      </c>
      <c r="I110" s="846"/>
      <c r="J110" s="847" t="s">
        <v>76</v>
      </c>
      <c r="K110" s="848" t="s">
        <v>77</v>
      </c>
      <c r="L110" s="848">
        <v>227</v>
      </c>
      <c r="M110" s="859" t="s">
        <v>395</v>
      </c>
      <c r="N110" s="848" t="s">
        <v>396</v>
      </c>
      <c r="O110" s="848" t="s">
        <v>397</v>
      </c>
      <c r="P110" s="849"/>
      <c r="Q110" s="846" t="s">
        <v>81</v>
      </c>
      <c r="R110" s="846">
        <v>74</v>
      </c>
      <c r="S110" s="845"/>
      <c r="T110" s="846"/>
      <c r="U110" s="846">
        <v>0</v>
      </c>
      <c r="V110" s="846"/>
      <c r="W110" s="846">
        <v>74</v>
      </c>
      <c r="X110" s="848">
        <v>0</v>
      </c>
      <c r="Y110" s="850">
        <f>R110-X110</f>
        <v>74</v>
      </c>
      <c r="Z110" s="846">
        <v>0</v>
      </c>
      <c r="AA110" s="846">
        <v>0</v>
      </c>
      <c r="AB110" s="846">
        <v>0</v>
      </c>
      <c r="AC110" s="846">
        <v>0</v>
      </c>
      <c r="AD110" s="846">
        <v>0</v>
      </c>
      <c r="AE110" s="848">
        <v>25</v>
      </c>
      <c r="AF110" s="846">
        <v>25</v>
      </c>
      <c r="AG110" s="846">
        <v>24</v>
      </c>
      <c r="AH110" s="850">
        <v>0</v>
      </c>
      <c r="AI110" s="851">
        <v>0</v>
      </c>
      <c r="AJ110" s="851">
        <v>0</v>
      </c>
      <c r="AK110" s="509"/>
      <c r="AL110" s="896"/>
      <c r="AM110" s="883"/>
      <c r="AN110" s="877"/>
      <c r="AO110" s="876"/>
      <c r="AP110" s="877"/>
      <c r="AQ110" s="877"/>
    </row>
    <row r="111" spans="2:95" ht="31.5" x14ac:dyDescent="0.25">
      <c r="D111" s="843" t="s">
        <v>1456</v>
      </c>
      <c r="E111" s="858" t="s">
        <v>393</v>
      </c>
      <c r="F111" s="845" t="s">
        <v>394</v>
      </c>
      <c r="G111" s="818" t="s">
        <v>113</v>
      </c>
      <c r="H111" s="1093"/>
      <c r="I111" s="846"/>
      <c r="J111" s="847" t="s">
        <v>76</v>
      </c>
      <c r="K111" s="848" t="s">
        <v>77</v>
      </c>
      <c r="L111" s="848">
        <v>227</v>
      </c>
      <c r="M111" s="859" t="s">
        <v>395</v>
      </c>
      <c r="N111" s="848" t="s">
        <v>396</v>
      </c>
      <c r="O111" s="848" t="s">
        <v>397</v>
      </c>
      <c r="P111" s="849"/>
      <c r="Q111" s="846" t="s">
        <v>81</v>
      </c>
      <c r="R111" s="846">
        <v>13</v>
      </c>
      <c r="S111" s="845"/>
      <c r="T111" s="846"/>
      <c r="U111" s="846">
        <v>13</v>
      </c>
      <c r="V111" s="846"/>
      <c r="W111" s="846">
        <v>0</v>
      </c>
      <c r="X111" s="848">
        <v>0</v>
      </c>
      <c r="Y111" s="850">
        <f>R111-X111</f>
        <v>13</v>
      </c>
      <c r="Z111" s="853">
        <v>0</v>
      </c>
      <c r="AA111" s="853">
        <v>0</v>
      </c>
      <c r="AB111" s="853">
        <v>0</v>
      </c>
      <c r="AC111" s="853">
        <v>0</v>
      </c>
      <c r="AD111" s="853">
        <v>0</v>
      </c>
      <c r="AE111" s="854">
        <v>13</v>
      </c>
      <c r="AF111" s="853">
        <v>0</v>
      </c>
      <c r="AG111" s="853">
        <v>0</v>
      </c>
      <c r="AH111" s="855">
        <v>0</v>
      </c>
      <c r="AI111" s="856">
        <v>0</v>
      </c>
      <c r="AJ111" s="856">
        <v>0</v>
      </c>
      <c r="AK111" s="509"/>
      <c r="AL111" s="896"/>
      <c r="AM111" s="883"/>
      <c r="AN111" s="877"/>
      <c r="AO111" s="885"/>
      <c r="AP111" s="877"/>
      <c r="AQ111" s="877"/>
    </row>
    <row r="112" spans="2:95" ht="53.25" customHeight="1" x14ac:dyDescent="0.25">
      <c r="D112" s="640" t="s">
        <v>399</v>
      </c>
      <c r="E112" s="676" t="s">
        <v>400</v>
      </c>
      <c r="F112" s="642" t="s">
        <v>401</v>
      </c>
      <c r="G112" s="740" t="s">
        <v>269</v>
      </c>
      <c r="H112" s="643">
        <v>9.66</v>
      </c>
      <c r="I112" s="646"/>
      <c r="J112" s="678" t="s">
        <v>76</v>
      </c>
      <c r="K112" s="645" t="s">
        <v>77</v>
      </c>
      <c r="L112" s="645">
        <v>214</v>
      </c>
      <c r="M112" s="645" t="s">
        <v>402</v>
      </c>
      <c r="N112" s="646" t="s">
        <v>258</v>
      </c>
      <c r="O112" s="647" t="s">
        <v>403</v>
      </c>
      <c r="P112" s="658" t="s">
        <v>404</v>
      </c>
      <c r="Q112" s="646" t="s">
        <v>141</v>
      </c>
      <c r="R112" s="646">
        <v>197</v>
      </c>
      <c r="S112" s="642">
        <v>197</v>
      </c>
      <c r="T112" s="646">
        <v>0</v>
      </c>
      <c r="U112" s="646">
        <v>0</v>
      </c>
      <c r="V112" s="646"/>
      <c r="W112" s="646">
        <v>197</v>
      </c>
      <c r="X112" s="645">
        <v>183</v>
      </c>
      <c r="Y112" s="680">
        <f>R112-X112</f>
        <v>14</v>
      </c>
      <c r="Z112" s="415">
        <v>14</v>
      </c>
      <c r="AA112" s="415">
        <v>0</v>
      </c>
      <c r="AB112" s="415">
        <v>0</v>
      </c>
      <c r="AC112" s="687">
        <v>0</v>
      </c>
      <c r="AD112" s="687">
        <v>0</v>
      </c>
      <c r="AE112" s="683">
        <v>0</v>
      </c>
      <c r="AF112" s="416">
        <v>0</v>
      </c>
      <c r="AG112" s="416">
        <v>0</v>
      </c>
      <c r="AH112" s="413">
        <v>0</v>
      </c>
      <c r="AI112" s="508">
        <v>0</v>
      </c>
      <c r="AJ112" s="717">
        <v>0</v>
      </c>
      <c r="AK112" s="509"/>
      <c r="AL112" s="896"/>
      <c r="AM112" s="883"/>
      <c r="AN112" s="877"/>
      <c r="AO112" s="878"/>
      <c r="AP112" s="877"/>
      <c r="AQ112" s="877"/>
    </row>
    <row r="113" spans="3:95" ht="47.25" customHeight="1" x14ac:dyDescent="0.25">
      <c r="D113" s="748" t="s">
        <v>405</v>
      </c>
      <c r="E113" s="640" t="s">
        <v>406</v>
      </c>
      <c r="F113" s="641" t="s">
        <v>407</v>
      </c>
      <c r="G113" s="642" t="s">
        <v>250</v>
      </c>
      <c r="H113" s="1085">
        <v>121.2</v>
      </c>
      <c r="I113" s="646"/>
      <c r="J113" s="678" t="s">
        <v>76</v>
      </c>
      <c r="K113" s="645" t="s">
        <v>77</v>
      </c>
      <c r="L113" s="645">
        <v>232</v>
      </c>
      <c r="M113" s="645" t="s">
        <v>408</v>
      </c>
      <c r="N113" s="646" t="s">
        <v>85</v>
      </c>
      <c r="O113" s="647" t="s">
        <v>409</v>
      </c>
      <c r="P113" s="658"/>
      <c r="Q113" s="646" t="s">
        <v>81</v>
      </c>
      <c r="R113" s="679">
        <v>1875</v>
      </c>
      <c r="S113" s="642"/>
      <c r="T113" s="646"/>
      <c r="U113" s="646">
        <v>0</v>
      </c>
      <c r="V113" s="646"/>
      <c r="W113" s="679">
        <v>1875</v>
      </c>
      <c r="X113" s="645">
        <v>0</v>
      </c>
      <c r="Y113" s="680">
        <f>R113-X113</f>
        <v>1875</v>
      </c>
      <c r="Z113" s="415">
        <v>0</v>
      </c>
      <c r="AA113" s="415">
        <v>0</v>
      </c>
      <c r="AB113" s="415">
        <v>0</v>
      </c>
      <c r="AC113" s="687">
        <v>0</v>
      </c>
      <c r="AD113" s="687">
        <v>0</v>
      </c>
      <c r="AE113" s="683">
        <v>20</v>
      </c>
      <c r="AF113" s="413">
        <v>55</v>
      </c>
      <c r="AG113" s="413">
        <v>64</v>
      </c>
      <c r="AH113" s="413">
        <v>70</v>
      </c>
      <c r="AI113" s="508">
        <v>70</v>
      </c>
      <c r="AJ113" s="717">
        <v>1596</v>
      </c>
      <c r="AK113" s="509"/>
      <c r="AL113" s="896"/>
      <c r="AM113" s="883"/>
      <c r="AN113" s="877"/>
      <c r="AO113" s="878"/>
      <c r="AP113" s="877"/>
      <c r="AQ113" s="877"/>
    </row>
    <row r="114" spans="3:95" ht="47.25" x14ac:dyDescent="0.25">
      <c r="D114" s="748" t="s">
        <v>410</v>
      </c>
      <c r="E114" s="640" t="s">
        <v>406</v>
      </c>
      <c r="F114" s="641" t="s">
        <v>407</v>
      </c>
      <c r="G114" s="642" t="s">
        <v>250</v>
      </c>
      <c r="H114" s="1087"/>
      <c r="I114" s="646"/>
      <c r="J114" s="678" t="s">
        <v>76</v>
      </c>
      <c r="K114" s="645" t="s">
        <v>77</v>
      </c>
      <c r="L114" s="645">
        <v>232</v>
      </c>
      <c r="M114" s="645" t="s">
        <v>408</v>
      </c>
      <c r="N114" s="646" t="s">
        <v>85</v>
      </c>
      <c r="O114" s="647" t="s">
        <v>409</v>
      </c>
      <c r="P114" s="658"/>
      <c r="Q114" s="646" t="s">
        <v>81</v>
      </c>
      <c r="R114" s="679">
        <v>625</v>
      </c>
      <c r="S114" s="642"/>
      <c r="T114" s="646"/>
      <c r="U114" s="646">
        <v>625</v>
      </c>
      <c r="V114" s="646"/>
      <c r="W114" s="679">
        <v>0</v>
      </c>
      <c r="X114" s="645">
        <v>0</v>
      </c>
      <c r="Y114" s="680">
        <f>R114-X114</f>
        <v>625</v>
      </c>
      <c r="Z114" s="514">
        <v>0</v>
      </c>
      <c r="AA114" s="514">
        <v>0</v>
      </c>
      <c r="AB114" s="514">
        <v>0</v>
      </c>
      <c r="AC114" s="686">
        <v>0</v>
      </c>
      <c r="AD114" s="686">
        <v>0</v>
      </c>
      <c r="AE114" s="685">
        <v>125</v>
      </c>
      <c r="AF114" s="517">
        <v>160</v>
      </c>
      <c r="AG114" s="517">
        <v>50</v>
      </c>
      <c r="AH114" s="517">
        <v>50</v>
      </c>
      <c r="AI114" s="518">
        <v>50</v>
      </c>
      <c r="AJ114" s="720">
        <v>190</v>
      </c>
      <c r="AK114" s="509"/>
      <c r="AL114" s="896"/>
      <c r="AM114" s="883"/>
      <c r="AN114" s="877"/>
      <c r="AO114" s="878"/>
      <c r="AP114" s="877"/>
      <c r="AQ114" s="877"/>
    </row>
    <row r="115" spans="3:95" ht="110.25" customHeight="1" x14ac:dyDescent="0.25">
      <c r="D115" s="741">
        <v>180</v>
      </c>
      <c r="E115" s="738" t="s">
        <v>411</v>
      </c>
      <c r="F115" s="642" t="s">
        <v>412</v>
      </c>
      <c r="G115" s="739" t="s">
        <v>413</v>
      </c>
      <c r="H115" s="643">
        <v>4.55</v>
      </c>
      <c r="I115" s="678" t="s">
        <v>76</v>
      </c>
      <c r="J115" s="646"/>
      <c r="K115" s="645" t="s">
        <v>129</v>
      </c>
      <c r="L115" s="645">
        <v>231</v>
      </c>
      <c r="M115" s="645" t="s">
        <v>414</v>
      </c>
      <c r="N115" s="645" t="s">
        <v>85</v>
      </c>
      <c r="O115" s="647" t="s">
        <v>415</v>
      </c>
      <c r="P115" s="658" t="s">
        <v>416</v>
      </c>
      <c r="Q115" s="646" t="s">
        <v>81</v>
      </c>
      <c r="R115" s="680">
        <v>136</v>
      </c>
      <c r="S115" s="737">
        <v>71</v>
      </c>
      <c r="T115" s="680">
        <v>65</v>
      </c>
      <c r="U115" s="646">
        <v>128</v>
      </c>
      <c r="V115" s="646"/>
      <c r="W115" s="646">
        <v>9</v>
      </c>
      <c r="X115" s="645">
        <v>0</v>
      </c>
      <c r="Y115" s="680">
        <f t="shared" ref="Y115:Y133" si="5">R115-X115</f>
        <v>136</v>
      </c>
      <c r="Z115" s="514">
        <v>87</v>
      </c>
      <c r="AA115" s="514">
        <v>21</v>
      </c>
      <c r="AB115" s="514">
        <v>28</v>
      </c>
      <c r="AC115" s="686">
        <v>0</v>
      </c>
      <c r="AD115" s="686">
        <v>0</v>
      </c>
      <c r="AE115" s="685">
        <v>0</v>
      </c>
      <c r="AF115" s="516">
        <v>0</v>
      </c>
      <c r="AG115" s="516">
        <v>0</v>
      </c>
      <c r="AH115" s="517">
        <v>0</v>
      </c>
      <c r="AI115" s="518">
        <v>0</v>
      </c>
      <c r="AJ115" s="720">
        <v>0</v>
      </c>
      <c r="AK115" s="509"/>
      <c r="AL115" s="896"/>
      <c r="AM115" s="883"/>
      <c r="AN115" s="877"/>
      <c r="AO115" s="878"/>
      <c r="AP115" s="877"/>
      <c r="AQ115" s="877"/>
    </row>
    <row r="116" spans="3:95" x14ac:dyDescent="0.25">
      <c r="D116" s="741">
        <v>73</v>
      </c>
      <c r="E116" s="738" t="s">
        <v>417</v>
      </c>
      <c r="F116" s="739" t="s">
        <v>418</v>
      </c>
      <c r="G116" s="739" t="s">
        <v>113</v>
      </c>
      <c r="H116" s="643">
        <v>1.3</v>
      </c>
      <c r="I116" s="678" t="s">
        <v>76</v>
      </c>
      <c r="J116" s="646"/>
      <c r="K116" s="645" t="s">
        <v>42</v>
      </c>
      <c r="L116" s="645">
        <v>211</v>
      </c>
      <c r="M116" s="645" t="s">
        <v>419</v>
      </c>
      <c r="N116" s="645"/>
      <c r="O116" s="645" t="s">
        <v>114</v>
      </c>
      <c r="P116" s="658"/>
      <c r="Q116" s="646" t="s">
        <v>81</v>
      </c>
      <c r="R116" s="646">
        <v>40</v>
      </c>
      <c r="S116" s="737"/>
      <c r="T116" s="680"/>
      <c r="U116" s="646">
        <v>40</v>
      </c>
      <c r="V116" s="646"/>
      <c r="W116" s="646">
        <v>0</v>
      </c>
      <c r="X116" s="645">
        <v>0</v>
      </c>
      <c r="Y116" s="680">
        <f t="shared" si="5"/>
        <v>40</v>
      </c>
      <c r="Z116" s="514">
        <v>0</v>
      </c>
      <c r="AA116" s="514">
        <v>0</v>
      </c>
      <c r="AB116" s="514">
        <v>0</v>
      </c>
      <c r="AC116" s="686">
        <v>0</v>
      </c>
      <c r="AD116" s="686">
        <v>40</v>
      </c>
      <c r="AE116" s="685">
        <v>0</v>
      </c>
      <c r="AF116" s="516">
        <v>0</v>
      </c>
      <c r="AG116" s="516">
        <v>0</v>
      </c>
      <c r="AH116" s="517">
        <v>0</v>
      </c>
      <c r="AI116" s="518">
        <v>0</v>
      </c>
      <c r="AJ116" s="720">
        <v>0</v>
      </c>
      <c r="AK116" s="509"/>
      <c r="AL116" s="896"/>
      <c r="AM116" s="883"/>
      <c r="AN116" s="876"/>
      <c r="AO116" s="878"/>
      <c r="AP116" s="876"/>
      <c r="AQ116" s="877"/>
    </row>
    <row r="117" spans="3:95" ht="47.25" customHeight="1" x14ac:dyDescent="0.25">
      <c r="D117" s="741">
        <v>183</v>
      </c>
      <c r="E117" s="738" t="s">
        <v>420</v>
      </c>
      <c r="F117" s="642" t="s">
        <v>421</v>
      </c>
      <c r="G117" s="739" t="s">
        <v>299</v>
      </c>
      <c r="H117" s="643">
        <v>12.4</v>
      </c>
      <c r="I117" s="678"/>
      <c r="J117" s="678" t="s">
        <v>76</v>
      </c>
      <c r="K117" s="645" t="s">
        <v>129</v>
      </c>
      <c r="L117" s="645">
        <v>212</v>
      </c>
      <c r="M117" s="645" t="s">
        <v>422</v>
      </c>
      <c r="N117" s="645" t="s">
        <v>369</v>
      </c>
      <c r="O117" s="647" t="s">
        <v>423</v>
      </c>
      <c r="P117" s="658" t="s">
        <v>424</v>
      </c>
      <c r="Q117" s="646" t="s">
        <v>141</v>
      </c>
      <c r="R117" s="680">
        <v>150</v>
      </c>
      <c r="S117" s="737"/>
      <c r="T117" s="680"/>
      <c r="U117" s="646">
        <v>23</v>
      </c>
      <c r="V117" s="646"/>
      <c r="W117" s="646">
        <v>127</v>
      </c>
      <c r="X117" s="645">
        <v>107</v>
      </c>
      <c r="Y117" s="680">
        <f t="shared" si="5"/>
        <v>43</v>
      </c>
      <c r="Z117" s="415">
        <v>30</v>
      </c>
      <c r="AA117" s="415">
        <v>13</v>
      </c>
      <c r="AB117" s="415">
        <v>0</v>
      </c>
      <c r="AC117" s="687">
        <v>0</v>
      </c>
      <c r="AD117" s="687">
        <v>0</v>
      </c>
      <c r="AE117" s="683">
        <v>0</v>
      </c>
      <c r="AF117" s="416">
        <v>0</v>
      </c>
      <c r="AG117" s="416">
        <v>0</v>
      </c>
      <c r="AH117" s="413">
        <v>0</v>
      </c>
      <c r="AI117" s="508">
        <v>0</v>
      </c>
      <c r="AJ117" s="717">
        <v>0</v>
      </c>
      <c r="AK117" s="509"/>
      <c r="AL117" s="896"/>
      <c r="AM117" s="883"/>
      <c r="AN117" s="877"/>
      <c r="AO117" s="878"/>
      <c r="AP117" s="877"/>
      <c r="AQ117" s="877"/>
    </row>
    <row r="118" spans="3:95" ht="83.25" customHeight="1" x14ac:dyDescent="0.25">
      <c r="D118" s="741">
        <v>184</v>
      </c>
      <c r="E118" s="738" t="s">
        <v>425</v>
      </c>
      <c r="F118" s="642" t="s">
        <v>426</v>
      </c>
      <c r="G118" s="739" t="s">
        <v>427</v>
      </c>
      <c r="H118" s="1088">
        <v>5.58</v>
      </c>
      <c r="I118" s="678"/>
      <c r="J118" s="678" t="s">
        <v>76</v>
      </c>
      <c r="K118" s="645" t="s">
        <v>42</v>
      </c>
      <c r="L118" s="645">
        <v>231</v>
      </c>
      <c r="M118" s="645" t="s">
        <v>414</v>
      </c>
      <c r="N118" s="645"/>
      <c r="O118" s="647" t="s">
        <v>428</v>
      </c>
      <c r="P118" s="658" t="s">
        <v>429</v>
      </c>
      <c r="Q118" s="646" t="s">
        <v>81</v>
      </c>
      <c r="R118" s="680">
        <v>99</v>
      </c>
      <c r="S118" s="737">
        <v>99</v>
      </c>
      <c r="T118" s="680">
        <v>0</v>
      </c>
      <c r="U118" s="646">
        <v>0</v>
      </c>
      <c r="V118" s="646"/>
      <c r="W118" s="646">
        <v>99</v>
      </c>
      <c r="X118" s="645">
        <v>0</v>
      </c>
      <c r="Y118" s="680">
        <f t="shared" si="5"/>
        <v>99</v>
      </c>
      <c r="Z118" s="458">
        <v>0</v>
      </c>
      <c r="AA118" s="458">
        <v>9</v>
      </c>
      <c r="AB118" s="458">
        <v>30</v>
      </c>
      <c r="AC118" s="690">
        <v>30</v>
      </c>
      <c r="AD118" s="690">
        <v>30</v>
      </c>
      <c r="AE118" s="691">
        <v>0</v>
      </c>
      <c r="AF118" s="416">
        <v>0</v>
      </c>
      <c r="AG118" s="416">
        <v>0</v>
      </c>
      <c r="AH118" s="413">
        <v>0</v>
      </c>
      <c r="AI118" s="508">
        <v>0</v>
      </c>
      <c r="AJ118" s="717">
        <v>0</v>
      </c>
      <c r="AK118" s="509"/>
      <c r="AL118" s="896"/>
      <c r="AM118" s="883"/>
      <c r="AN118" s="877"/>
      <c r="AO118" s="885"/>
      <c r="AP118" s="877"/>
      <c r="AQ118" s="877"/>
    </row>
    <row r="119" spans="3:95" ht="105" customHeight="1" x14ac:dyDescent="0.25">
      <c r="D119" s="741" t="s">
        <v>430</v>
      </c>
      <c r="E119" s="738" t="s">
        <v>425</v>
      </c>
      <c r="F119" s="642" t="s">
        <v>426</v>
      </c>
      <c r="G119" s="739" t="s">
        <v>332</v>
      </c>
      <c r="H119" s="1089"/>
      <c r="I119" s="678"/>
      <c r="J119" s="678" t="s">
        <v>76</v>
      </c>
      <c r="K119" s="645" t="s">
        <v>42</v>
      </c>
      <c r="L119" s="645">
        <v>231</v>
      </c>
      <c r="M119" s="645" t="s">
        <v>414</v>
      </c>
      <c r="N119" s="645"/>
      <c r="O119" s="647" t="s">
        <v>428</v>
      </c>
      <c r="P119" s="658" t="s">
        <v>429</v>
      </c>
      <c r="Q119" s="646" t="s">
        <v>81</v>
      </c>
      <c r="R119" s="680">
        <v>33</v>
      </c>
      <c r="S119" s="737">
        <v>15</v>
      </c>
      <c r="T119" s="680">
        <v>18</v>
      </c>
      <c r="U119" s="646">
        <v>33</v>
      </c>
      <c r="V119" s="646"/>
      <c r="W119" s="646">
        <v>0</v>
      </c>
      <c r="X119" s="645">
        <v>0</v>
      </c>
      <c r="Y119" s="680">
        <f t="shared" si="5"/>
        <v>33</v>
      </c>
      <c r="Z119" s="681">
        <v>0</v>
      </c>
      <c r="AA119" s="681">
        <v>0</v>
      </c>
      <c r="AB119" s="681">
        <v>17</v>
      </c>
      <c r="AC119" s="692">
        <v>16</v>
      </c>
      <c r="AD119" s="692">
        <v>0</v>
      </c>
      <c r="AE119" s="693">
        <v>0</v>
      </c>
      <c r="AF119" s="516">
        <v>0</v>
      </c>
      <c r="AG119" s="516">
        <v>0</v>
      </c>
      <c r="AH119" s="517">
        <v>0</v>
      </c>
      <c r="AI119" s="518">
        <v>0</v>
      </c>
      <c r="AJ119" s="720">
        <v>0</v>
      </c>
      <c r="AK119" s="509"/>
      <c r="AL119" s="896"/>
      <c r="AM119" s="883"/>
      <c r="AN119" s="877"/>
      <c r="AO119" s="885"/>
      <c r="AP119" s="877"/>
      <c r="AQ119" s="877"/>
    </row>
    <row r="120" spans="3:95" ht="63" customHeight="1" x14ac:dyDescent="0.25">
      <c r="D120" s="741">
        <v>185</v>
      </c>
      <c r="E120" s="738" t="s">
        <v>431</v>
      </c>
      <c r="F120" s="642" t="s">
        <v>432</v>
      </c>
      <c r="G120" s="739" t="s">
        <v>433</v>
      </c>
      <c r="H120" s="643">
        <v>16.600000000000001</v>
      </c>
      <c r="I120" s="678"/>
      <c r="J120" s="678" t="s">
        <v>76</v>
      </c>
      <c r="K120" s="645" t="s">
        <v>42</v>
      </c>
      <c r="L120" s="645">
        <v>213</v>
      </c>
      <c r="M120" s="645" t="s">
        <v>434</v>
      </c>
      <c r="N120" s="645"/>
      <c r="O120" s="647" t="s">
        <v>435</v>
      </c>
      <c r="P120" s="658" t="s">
        <v>436</v>
      </c>
      <c r="Q120" s="646" t="s">
        <v>141</v>
      </c>
      <c r="R120" s="680">
        <v>280</v>
      </c>
      <c r="S120" s="737"/>
      <c r="T120" s="680"/>
      <c r="U120" s="646">
        <v>70</v>
      </c>
      <c r="V120" s="646"/>
      <c r="W120" s="646">
        <v>210</v>
      </c>
      <c r="X120" s="645">
        <v>215</v>
      </c>
      <c r="Y120" s="680">
        <f t="shared" si="5"/>
        <v>65</v>
      </c>
      <c r="Z120" s="415">
        <v>65</v>
      </c>
      <c r="AA120" s="415">
        <v>0</v>
      </c>
      <c r="AB120" s="415">
        <v>0</v>
      </c>
      <c r="AC120" s="687">
        <v>0</v>
      </c>
      <c r="AD120" s="687">
        <v>0</v>
      </c>
      <c r="AE120" s="683">
        <v>0</v>
      </c>
      <c r="AF120" s="416">
        <v>0</v>
      </c>
      <c r="AG120" s="416">
        <v>0</v>
      </c>
      <c r="AH120" s="413">
        <v>0</v>
      </c>
      <c r="AI120" s="508">
        <v>0</v>
      </c>
      <c r="AJ120" s="717">
        <v>0</v>
      </c>
      <c r="AK120" s="509"/>
      <c r="AL120" s="896"/>
      <c r="AM120" s="883"/>
      <c r="AN120" s="877"/>
      <c r="AO120" s="878"/>
      <c r="AP120" s="877"/>
      <c r="AQ120" s="877"/>
    </row>
    <row r="121" spans="3:95" s="420" customFormat="1" ht="30" customHeight="1" x14ac:dyDescent="0.25">
      <c r="C121" s="421"/>
      <c r="D121" s="741">
        <v>188</v>
      </c>
      <c r="E121" s="738" t="s">
        <v>437</v>
      </c>
      <c r="F121" s="642" t="s">
        <v>438</v>
      </c>
      <c r="G121" s="739" t="s">
        <v>439</v>
      </c>
      <c r="H121" s="643">
        <v>1.37</v>
      </c>
      <c r="I121" s="678" t="s">
        <v>76</v>
      </c>
      <c r="J121" s="678"/>
      <c r="K121" s="645" t="s">
        <v>42</v>
      </c>
      <c r="L121" s="645">
        <v>213</v>
      </c>
      <c r="M121" s="645" t="s">
        <v>434</v>
      </c>
      <c r="N121" s="645" t="s">
        <v>108</v>
      </c>
      <c r="O121" s="647" t="s">
        <v>440</v>
      </c>
      <c r="P121" s="658">
        <v>44182</v>
      </c>
      <c r="Q121" s="646" t="s">
        <v>141</v>
      </c>
      <c r="R121" s="680">
        <v>18</v>
      </c>
      <c r="S121" s="737">
        <v>18</v>
      </c>
      <c r="T121" s="680">
        <v>0</v>
      </c>
      <c r="U121" s="646">
        <v>0</v>
      </c>
      <c r="V121" s="646"/>
      <c r="W121" s="646">
        <v>18</v>
      </c>
      <c r="X121" s="645">
        <v>0</v>
      </c>
      <c r="Y121" s="680">
        <f t="shared" si="5"/>
        <v>18</v>
      </c>
      <c r="Z121" s="415">
        <v>0</v>
      </c>
      <c r="AA121" s="415">
        <v>18</v>
      </c>
      <c r="AB121" s="415">
        <v>0</v>
      </c>
      <c r="AC121" s="687">
        <v>0</v>
      </c>
      <c r="AD121" s="687">
        <v>0</v>
      </c>
      <c r="AE121" s="683">
        <v>0</v>
      </c>
      <c r="AF121" s="416">
        <v>0</v>
      </c>
      <c r="AG121" s="416">
        <v>0</v>
      </c>
      <c r="AH121" s="413">
        <v>0</v>
      </c>
      <c r="AI121" s="508">
        <v>0</v>
      </c>
      <c r="AJ121" s="717">
        <v>0</v>
      </c>
      <c r="AK121" s="509"/>
      <c r="AL121" s="896"/>
      <c r="AM121" s="883"/>
      <c r="AN121" s="877"/>
      <c r="AO121" s="878"/>
      <c r="AP121" s="877"/>
      <c r="AQ121" s="877"/>
      <c r="AR121" s="362"/>
      <c r="AS121" s="362"/>
      <c r="AT121" s="362"/>
      <c r="AU121" s="362"/>
      <c r="AV121" s="362"/>
      <c r="AW121" s="362"/>
      <c r="AX121" s="362"/>
      <c r="AY121" s="362"/>
      <c r="AZ121" s="362"/>
      <c r="BA121" s="362"/>
      <c r="BB121" s="364"/>
      <c r="BC121" s="364"/>
      <c r="BD121" s="364"/>
      <c r="BE121" s="364"/>
      <c r="BF121" s="364"/>
      <c r="BG121" s="364"/>
      <c r="BH121" s="364"/>
      <c r="BI121" s="364"/>
      <c r="BJ121" s="364"/>
      <c r="BK121" s="364"/>
      <c r="BL121" s="364"/>
      <c r="BM121" s="364"/>
      <c r="BN121" s="364"/>
      <c r="BO121" s="364"/>
      <c r="BP121" s="364"/>
      <c r="BQ121" s="364"/>
      <c r="BR121" s="364"/>
      <c r="BS121" s="364"/>
      <c r="BT121" s="364"/>
      <c r="BU121" s="364"/>
      <c r="BV121" s="364"/>
      <c r="BW121" s="364"/>
      <c r="BX121" s="364"/>
      <c r="BY121" s="364"/>
      <c r="BZ121" s="364"/>
      <c r="CA121" s="364"/>
      <c r="CB121" s="364"/>
      <c r="CC121" s="364"/>
      <c r="CD121" s="364"/>
      <c r="CE121" s="364"/>
      <c r="CF121" s="364"/>
      <c r="CG121" s="364"/>
      <c r="CH121" s="364"/>
      <c r="CI121" s="364"/>
      <c r="CJ121" s="364"/>
      <c r="CK121" s="364"/>
      <c r="CL121" s="364"/>
      <c r="CM121" s="364"/>
      <c r="CN121" s="364"/>
      <c r="CO121" s="364"/>
      <c r="CP121" s="364"/>
      <c r="CQ121" s="364"/>
    </row>
    <row r="122" spans="3:95" s="420" customFormat="1" ht="47.25" customHeight="1" x14ac:dyDescent="0.25">
      <c r="C122" s="421"/>
      <c r="D122" s="741">
        <v>189</v>
      </c>
      <c r="E122" s="738" t="s">
        <v>441</v>
      </c>
      <c r="F122" s="642" t="s">
        <v>442</v>
      </c>
      <c r="G122" s="740" t="s">
        <v>443</v>
      </c>
      <c r="H122" s="1085">
        <v>6.63</v>
      </c>
      <c r="I122" s="678" t="s">
        <v>76</v>
      </c>
      <c r="J122" s="678"/>
      <c r="K122" s="645" t="s">
        <v>42</v>
      </c>
      <c r="L122" s="645">
        <v>212</v>
      </c>
      <c r="M122" s="645" t="s">
        <v>422</v>
      </c>
      <c r="N122" s="645" t="s">
        <v>85</v>
      </c>
      <c r="O122" s="647" t="s">
        <v>444</v>
      </c>
      <c r="P122" s="658" t="s">
        <v>445</v>
      </c>
      <c r="Q122" s="646" t="s">
        <v>81</v>
      </c>
      <c r="R122" s="680">
        <v>108</v>
      </c>
      <c r="S122" s="737">
        <v>108</v>
      </c>
      <c r="T122" s="680">
        <v>0</v>
      </c>
      <c r="U122" s="646">
        <v>0</v>
      </c>
      <c r="V122" s="646"/>
      <c r="W122" s="646">
        <v>108</v>
      </c>
      <c r="X122" s="645">
        <v>0</v>
      </c>
      <c r="Y122" s="680">
        <f t="shared" si="5"/>
        <v>108</v>
      </c>
      <c r="Z122" s="415">
        <v>0</v>
      </c>
      <c r="AA122" s="415">
        <v>0</v>
      </c>
      <c r="AB122" s="415">
        <v>16</v>
      </c>
      <c r="AC122" s="687">
        <v>52</v>
      </c>
      <c r="AD122" s="687">
        <v>40</v>
      </c>
      <c r="AE122" s="683">
        <v>0</v>
      </c>
      <c r="AF122" s="416">
        <v>0</v>
      </c>
      <c r="AG122" s="416">
        <v>0</v>
      </c>
      <c r="AH122" s="413">
        <v>0</v>
      </c>
      <c r="AI122" s="508">
        <v>0</v>
      </c>
      <c r="AJ122" s="717">
        <v>0</v>
      </c>
      <c r="AK122" s="509"/>
      <c r="AL122" s="896"/>
      <c r="AM122" s="883"/>
      <c r="AN122" s="877"/>
      <c r="AO122" s="878"/>
      <c r="AP122" s="877"/>
      <c r="AQ122" s="877"/>
      <c r="AR122" s="362"/>
      <c r="AS122" s="362"/>
      <c r="AT122" s="362"/>
      <c r="AU122" s="362"/>
      <c r="AV122" s="362"/>
      <c r="AW122" s="362"/>
      <c r="AX122" s="362"/>
      <c r="AY122" s="362"/>
      <c r="AZ122" s="362"/>
      <c r="BA122" s="362"/>
      <c r="BB122" s="364"/>
      <c r="BC122" s="364"/>
      <c r="BD122" s="364"/>
      <c r="BE122" s="364"/>
      <c r="BF122" s="364"/>
      <c r="BG122" s="364"/>
      <c r="BH122" s="364"/>
      <c r="BI122" s="364"/>
      <c r="BJ122" s="364"/>
      <c r="BK122" s="364"/>
      <c r="BL122" s="364"/>
      <c r="BM122" s="364"/>
      <c r="BN122" s="364"/>
      <c r="BO122" s="364"/>
      <c r="BP122" s="364"/>
      <c r="BQ122" s="364"/>
      <c r="BR122" s="364"/>
      <c r="BS122" s="364"/>
      <c r="BT122" s="364"/>
      <c r="BU122" s="364"/>
      <c r="BV122" s="364"/>
      <c r="BW122" s="364"/>
      <c r="BX122" s="364"/>
      <c r="BY122" s="364"/>
      <c r="BZ122" s="364"/>
      <c r="CA122" s="364"/>
      <c r="CB122" s="364"/>
      <c r="CC122" s="364"/>
      <c r="CD122" s="364"/>
      <c r="CE122" s="364"/>
      <c r="CF122" s="364"/>
      <c r="CG122" s="364"/>
      <c r="CH122" s="364"/>
      <c r="CI122" s="364"/>
      <c r="CJ122" s="364"/>
      <c r="CK122" s="364"/>
      <c r="CL122" s="364"/>
      <c r="CM122" s="364"/>
      <c r="CN122" s="364"/>
      <c r="CO122" s="364"/>
      <c r="CP122" s="364"/>
      <c r="CQ122" s="364"/>
    </row>
    <row r="123" spans="3:95" s="420" customFormat="1" ht="47.25" customHeight="1" x14ac:dyDescent="0.25">
      <c r="C123" s="421"/>
      <c r="D123" s="741" t="s">
        <v>446</v>
      </c>
      <c r="E123" s="738" t="s">
        <v>441</v>
      </c>
      <c r="F123" s="642" t="s">
        <v>442</v>
      </c>
      <c r="G123" s="740" t="s">
        <v>443</v>
      </c>
      <c r="H123" s="1087"/>
      <c r="I123" s="678" t="s">
        <v>76</v>
      </c>
      <c r="J123" s="678"/>
      <c r="K123" s="645" t="s">
        <v>42</v>
      </c>
      <c r="L123" s="645">
        <v>212</v>
      </c>
      <c r="M123" s="645" t="s">
        <v>422</v>
      </c>
      <c r="N123" s="645" t="s">
        <v>85</v>
      </c>
      <c r="O123" s="647" t="s">
        <v>444</v>
      </c>
      <c r="P123" s="658" t="s">
        <v>445</v>
      </c>
      <c r="Q123" s="646" t="s">
        <v>81</v>
      </c>
      <c r="R123" s="680">
        <v>36</v>
      </c>
      <c r="S123" s="737">
        <v>6</v>
      </c>
      <c r="T123" s="680">
        <v>30</v>
      </c>
      <c r="U123" s="646">
        <v>36</v>
      </c>
      <c r="V123" s="646"/>
      <c r="W123" s="646">
        <v>0</v>
      </c>
      <c r="X123" s="645">
        <v>0</v>
      </c>
      <c r="Y123" s="680">
        <f t="shared" si="5"/>
        <v>36</v>
      </c>
      <c r="Z123" s="514">
        <v>0</v>
      </c>
      <c r="AA123" s="514">
        <v>0</v>
      </c>
      <c r="AB123" s="514">
        <v>36</v>
      </c>
      <c r="AC123" s="686">
        <v>0</v>
      </c>
      <c r="AD123" s="686">
        <v>0</v>
      </c>
      <c r="AE123" s="685">
        <v>0</v>
      </c>
      <c r="AF123" s="516">
        <v>0</v>
      </c>
      <c r="AG123" s="516">
        <v>0</v>
      </c>
      <c r="AH123" s="517">
        <v>0</v>
      </c>
      <c r="AI123" s="518">
        <v>0</v>
      </c>
      <c r="AJ123" s="720">
        <v>0</v>
      </c>
      <c r="AK123" s="509"/>
      <c r="AL123" s="896"/>
      <c r="AM123" s="883"/>
      <c r="AN123" s="877"/>
      <c r="AO123" s="878"/>
      <c r="AP123" s="877"/>
      <c r="AQ123" s="877"/>
      <c r="AR123" s="362"/>
      <c r="AS123" s="362"/>
      <c r="AT123" s="362"/>
      <c r="AU123" s="362"/>
      <c r="AV123" s="362"/>
      <c r="AW123" s="362"/>
      <c r="AX123" s="362"/>
      <c r="AY123" s="362"/>
      <c r="AZ123" s="362"/>
      <c r="BA123" s="362"/>
      <c r="BB123" s="364"/>
      <c r="BC123" s="364"/>
      <c r="BD123" s="364"/>
      <c r="BE123" s="364"/>
      <c r="BF123" s="364"/>
      <c r="BG123" s="364"/>
      <c r="BH123" s="364"/>
      <c r="BI123" s="364"/>
      <c r="BJ123" s="364"/>
      <c r="BK123" s="364"/>
      <c r="BL123" s="364"/>
      <c r="BM123" s="364"/>
      <c r="BN123" s="364"/>
      <c r="BO123" s="364"/>
      <c r="BP123" s="364"/>
      <c r="BQ123" s="364"/>
      <c r="BR123" s="364"/>
      <c r="BS123" s="364"/>
      <c r="BT123" s="364"/>
      <c r="BU123" s="364"/>
      <c r="BV123" s="364"/>
      <c r="BW123" s="364"/>
      <c r="BX123" s="364"/>
      <c r="BY123" s="364"/>
      <c r="BZ123" s="364"/>
      <c r="CA123" s="364"/>
      <c r="CB123" s="364"/>
      <c r="CC123" s="364"/>
      <c r="CD123" s="364"/>
      <c r="CE123" s="364"/>
      <c r="CF123" s="364"/>
      <c r="CG123" s="364"/>
      <c r="CH123" s="364"/>
      <c r="CI123" s="364"/>
      <c r="CJ123" s="364"/>
      <c r="CK123" s="364"/>
      <c r="CL123" s="364"/>
      <c r="CM123" s="364"/>
      <c r="CN123" s="364"/>
      <c r="CO123" s="364"/>
      <c r="CP123" s="364"/>
      <c r="CQ123" s="364"/>
    </row>
    <row r="124" spans="3:95" s="420" customFormat="1" ht="30" customHeight="1" x14ac:dyDescent="0.25">
      <c r="C124" s="421"/>
      <c r="D124" s="741">
        <v>272</v>
      </c>
      <c r="E124" s="738" t="s">
        <v>447</v>
      </c>
      <c r="F124" s="642" t="s">
        <v>448</v>
      </c>
      <c r="G124" s="739" t="s">
        <v>84</v>
      </c>
      <c r="H124" s="1085">
        <v>8.2799999999999994</v>
      </c>
      <c r="I124" s="678" t="s">
        <v>76</v>
      </c>
      <c r="J124" s="678"/>
      <c r="K124" s="645" t="s">
        <v>129</v>
      </c>
      <c r="L124" s="645">
        <v>212</v>
      </c>
      <c r="M124" s="645" t="s">
        <v>422</v>
      </c>
      <c r="N124" s="645" t="s">
        <v>108</v>
      </c>
      <c r="O124" s="647" t="s">
        <v>449</v>
      </c>
      <c r="P124" s="658" t="s">
        <v>450</v>
      </c>
      <c r="Q124" s="646" t="s">
        <v>141</v>
      </c>
      <c r="R124" s="680">
        <v>158</v>
      </c>
      <c r="S124" s="737">
        <v>137</v>
      </c>
      <c r="T124" s="680">
        <v>0</v>
      </c>
      <c r="U124" s="646">
        <v>0</v>
      </c>
      <c r="V124" s="646"/>
      <c r="W124" s="646">
        <v>158</v>
      </c>
      <c r="X124" s="645">
        <v>42</v>
      </c>
      <c r="Y124" s="680">
        <f t="shared" si="5"/>
        <v>116</v>
      </c>
      <c r="Z124" s="415">
        <v>36</v>
      </c>
      <c r="AA124" s="415">
        <v>36</v>
      </c>
      <c r="AB124" s="415">
        <v>36</v>
      </c>
      <c r="AC124" s="687">
        <v>8</v>
      </c>
      <c r="AD124" s="687">
        <v>0</v>
      </c>
      <c r="AE124" s="683">
        <v>0</v>
      </c>
      <c r="AF124" s="416">
        <v>0</v>
      </c>
      <c r="AG124" s="416">
        <v>0</v>
      </c>
      <c r="AH124" s="413">
        <v>0</v>
      </c>
      <c r="AI124" s="508">
        <v>0</v>
      </c>
      <c r="AJ124" s="717">
        <v>0</v>
      </c>
      <c r="AK124" s="509"/>
      <c r="AL124" s="896"/>
      <c r="AM124" s="883"/>
      <c r="AN124" s="877"/>
      <c r="AO124" s="878"/>
      <c r="AP124" s="877"/>
      <c r="AQ124" s="877"/>
      <c r="AR124" s="362"/>
      <c r="AS124" s="362"/>
      <c r="AT124" s="362"/>
      <c r="AU124" s="362"/>
      <c r="AV124" s="362"/>
      <c r="AW124" s="362"/>
      <c r="AX124" s="362"/>
      <c r="AY124" s="362"/>
      <c r="AZ124" s="362"/>
      <c r="BA124" s="362"/>
      <c r="BB124" s="364"/>
      <c r="BC124" s="364"/>
      <c r="BD124" s="364"/>
      <c r="BE124" s="364"/>
      <c r="BF124" s="364"/>
      <c r="BG124" s="364"/>
      <c r="BH124" s="364"/>
      <c r="BI124" s="364"/>
      <c r="BJ124" s="364"/>
      <c r="BK124" s="364"/>
      <c r="BL124" s="364"/>
      <c r="BM124" s="364"/>
      <c r="BN124" s="364"/>
      <c r="BO124" s="364"/>
      <c r="BP124" s="364"/>
      <c r="BQ124" s="364"/>
      <c r="BR124" s="364"/>
      <c r="BS124" s="364"/>
      <c r="BT124" s="364"/>
      <c r="BU124" s="364"/>
      <c r="BV124" s="364"/>
      <c r="BW124" s="364"/>
      <c r="BX124" s="364"/>
      <c r="BY124" s="364"/>
      <c r="BZ124" s="364"/>
      <c r="CA124" s="364"/>
      <c r="CB124" s="364"/>
      <c r="CC124" s="364"/>
      <c r="CD124" s="364"/>
      <c r="CE124" s="364"/>
      <c r="CF124" s="364"/>
      <c r="CG124" s="364"/>
      <c r="CH124" s="364"/>
      <c r="CI124" s="364"/>
      <c r="CJ124" s="364"/>
      <c r="CK124" s="364"/>
      <c r="CL124" s="364"/>
      <c r="CM124" s="364"/>
      <c r="CN124" s="364"/>
      <c r="CO124" s="364"/>
      <c r="CP124" s="364"/>
      <c r="CQ124" s="364"/>
    </row>
    <row r="125" spans="3:95" s="420" customFormat="1" ht="30" customHeight="1" x14ac:dyDescent="0.25">
      <c r="C125" s="421"/>
      <c r="D125" s="741" t="s">
        <v>451</v>
      </c>
      <c r="E125" s="738" t="s">
        <v>447</v>
      </c>
      <c r="F125" s="642" t="s">
        <v>448</v>
      </c>
      <c r="G125" s="739" t="s">
        <v>84</v>
      </c>
      <c r="H125" s="1087"/>
      <c r="I125" s="678" t="s">
        <v>76</v>
      </c>
      <c r="J125" s="678"/>
      <c r="K125" s="645" t="s">
        <v>129</v>
      </c>
      <c r="L125" s="645">
        <v>212</v>
      </c>
      <c r="M125" s="645" t="s">
        <v>422</v>
      </c>
      <c r="N125" s="645" t="s">
        <v>108</v>
      </c>
      <c r="O125" s="647" t="s">
        <v>449</v>
      </c>
      <c r="P125" s="658" t="s">
        <v>450</v>
      </c>
      <c r="Q125" s="646" t="s">
        <v>141</v>
      </c>
      <c r="R125" s="680">
        <v>53</v>
      </c>
      <c r="S125" s="737">
        <v>21</v>
      </c>
      <c r="T125" s="680">
        <v>32</v>
      </c>
      <c r="U125" s="646">
        <v>53</v>
      </c>
      <c r="V125" s="646"/>
      <c r="W125" s="646">
        <v>0</v>
      </c>
      <c r="X125" s="645">
        <v>0</v>
      </c>
      <c r="Y125" s="680">
        <f t="shared" si="5"/>
        <v>53</v>
      </c>
      <c r="Z125" s="514">
        <v>53</v>
      </c>
      <c r="AA125" s="514">
        <v>0</v>
      </c>
      <c r="AB125" s="514">
        <v>0</v>
      </c>
      <c r="AC125" s="686">
        <v>0</v>
      </c>
      <c r="AD125" s="686">
        <v>0</v>
      </c>
      <c r="AE125" s="685">
        <v>0</v>
      </c>
      <c r="AF125" s="516">
        <v>0</v>
      </c>
      <c r="AG125" s="516">
        <v>0</v>
      </c>
      <c r="AH125" s="517">
        <v>0</v>
      </c>
      <c r="AI125" s="518">
        <v>0</v>
      </c>
      <c r="AJ125" s="720">
        <v>0</v>
      </c>
      <c r="AK125" s="509"/>
      <c r="AL125" s="896"/>
      <c r="AM125" s="883"/>
      <c r="AN125" s="877"/>
      <c r="AO125" s="878"/>
      <c r="AP125" s="877"/>
      <c r="AQ125" s="877"/>
      <c r="AR125" s="362"/>
      <c r="AS125" s="362"/>
      <c r="AT125" s="362"/>
      <c r="AU125" s="362"/>
      <c r="AV125" s="362"/>
      <c r="AW125" s="362"/>
      <c r="AX125" s="362"/>
      <c r="AY125" s="362"/>
      <c r="AZ125" s="362"/>
      <c r="BA125" s="362"/>
      <c r="BB125" s="364"/>
      <c r="BC125" s="364"/>
      <c r="BD125" s="364"/>
      <c r="BE125" s="364"/>
      <c r="BF125" s="364"/>
      <c r="BG125" s="364"/>
      <c r="BH125" s="364"/>
      <c r="BI125" s="364"/>
      <c r="BJ125" s="364"/>
      <c r="BK125" s="364"/>
      <c r="BL125" s="364"/>
      <c r="BM125" s="364"/>
      <c r="BN125" s="364"/>
      <c r="BO125" s="364"/>
      <c r="BP125" s="364"/>
      <c r="BQ125" s="364"/>
      <c r="BR125" s="364"/>
      <c r="BS125" s="364"/>
      <c r="BT125" s="364"/>
      <c r="BU125" s="364"/>
      <c r="BV125" s="364"/>
      <c r="BW125" s="364"/>
      <c r="BX125" s="364"/>
      <c r="BY125" s="364"/>
      <c r="BZ125" s="364"/>
      <c r="CA125" s="364"/>
      <c r="CB125" s="364"/>
      <c r="CC125" s="364"/>
      <c r="CD125" s="364"/>
      <c r="CE125" s="364"/>
      <c r="CF125" s="364"/>
      <c r="CG125" s="364"/>
      <c r="CH125" s="364"/>
      <c r="CI125" s="364"/>
      <c r="CJ125" s="364"/>
      <c r="CK125" s="364"/>
      <c r="CL125" s="364"/>
      <c r="CM125" s="364"/>
      <c r="CN125" s="364"/>
      <c r="CO125" s="364"/>
      <c r="CP125" s="364"/>
      <c r="CQ125" s="364"/>
    </row>
    <row r="126" spans="3:95" s="420" customFormat="1" ht="48.75" customHeight="1" x14ac:dyDescent="0.25">
      <c r="C126" s="421"/>
      <c r="D126" s="741">
        <v>277</v>
      </c>
      <c r="E126" s="738" t="s">
        <v>452</v>
      </c>
      <c r="F126" s="642" t="s">
        <v>453</v>
      </c>
      <c r="G126" s="739" t="s">
        <v>454</v>
      </c>
      <c r="H126" s="643">
        <v>0.24</v>
      </c>
      <c r="I126" s="678"/>
      <c r="J126" s="678" t="s">
        <v>76</v>
      </c>
      <c r="K126" s="645" t="s">
        <v>129</v>
      </c>
      <c r="L126" s="645">
        <v>211</v>
      </c>
      <c r="M126" s="645" t="s">
        <v>419</v>
      </c>
      <c r="N126" s="645" t="s">
        <v>108</v>
      </c>
      <c r="O126" s="645" t="s">
        <v>455</v>
      </c>
      <c r="P126" s="658">
        <v>44252</v>
      </c>
      <c r="Q126" s="646" t="s">
        <v>81</v>
      </c>
      <c r="R126" s="680">
        <v>20</v>
      </c>
      <c r="S126" s="737">
        <v>2</v>
      </c>
      <c r="T126" s="680">
        <v>18</v>
      </c>
      <c r="U126" s="646">
        <v>20</v>
      </c>
      <c r="V126" s="646"/>
      <c r="W126" s="646">
        <v>0</v>
      </c>
      <c r="X126" s="645">
        <v>0</v>
      </c>
      <c r="Y126" s="680">
        <f t="shared" si="5"/>
        <v>20</v>
      </c>
      <c r="Z126" s="514">
        <v>0</v>
      </c>
      <c r="AA126" s="514">
        <v>20</v>
      </c>
      <c r="AB126" s="514">
        <v>0</v>
      </c>
      <c r="AC126" s="686">
        <v>0</v>
      </c>
      <c r="AD126" s="686">
        <v>0</v>
      </c>
      <c r="AE126" s="685">
        <v>0</v>
      </c>
      <c r="AF126" s="516">
        <v>0</v>
      </c>
      <c r="AG126" s="516">
        <v>0</v>
      </c>
      <c r="AH126" s="517">
        <v>0</v>
      </c>
      <c r="AI126" s="518">
        <v>0</v>
      </c>
      <c r="AJ126" s="720">
        <v>0</v>
      </c>
      <c r="AK126" s="509"/>
      <c r="AL126" s="896"/>
      <c r="AM126" s="883"/>
      <c r="AN126" s="877"/>
      <c r="AO126" s="878"/>
      <c r="AP126" s="877"/>
      <c r="AQ126" s="877"/>
      <c r="AR126" s="362"/>
      <c r="AS126" s="362"/>
      <c r="AT126" s="362"/>
      <c r="AU126" s="362"/>
      <c r="AV126" s="362"/>
      <c r="AW126" s="362"/>
      <c r="AX126" s="362"/>
      <c r="AY126" s="362"/>
      <c r="AZ126" s="362"/>
      <c r="BA126" s="362"/>
      <c r="BB126" s="364"/>
      <c r="BC126" s="364"/>
      <c r="BD126" s="364"/>
      <c r="BE126" s="364"/>
      <c r="BF126" s="364"/>
      <c r="BG126" s="364"/>
      <c r="BH126" s="364"/>
      <c r="BI126" s="364"/>
      <c r="BJ126" s="364"/>
      <c r="BK126" s="364"/>
      <c r="BL126" s="364"/>
      <c r="BM126" s="364"/>
      <c r="BN126" s="364"/>
      <c r="BO126" s="364"/>
      <c r="BP126" s="364"/>
      <c r="BQ126" s="364"/>
      <c r="BR126" s="364"/>
      <c r="BS126" s="364"/>
      <c r="BT126" s="364"/>
      <c r="BU126" s="364"/>
      <c r="BV126" s="364"/>
      <c r="BW126" s="364"/>
      <c r="BX126" s="364"/>
      <c r="BY126" s="364"/>
      <c r="BZ126" s="364"/>
      <c r="CA126" s="364"/>
      <c r="CB126" s="364"/>
      <c r="CC126" s="364"/>
      <c r="CD126" s="364"/>
      <c r="CE126" s="364"/>
      <c r="CF126" s="364"/>
      <c r="CG126" s="364"/>
      <c r="CH126" s="364"/>
      <c r="CI126" s="364"/>
      <c r="CJ126" s="364"/>
      <c r="CK126" s="364"/>
      <c r="CL126" s="364"/>
      <c r="CM126" s="364"/>
      <c r="CN126" s="364"/>
      <c r="CO126" s="364"/>
      <c r="CP126" s="364"/>
      <c r="CQ126" s="364"/>
    </row>
    <row r="127" spans="3:95" s="420" customFormat="1" ht="30" customHeight="1" x14ac:dyDescent="0.25">
      <c r="C127" s="421"/>
      <c r="D127" s="741">
        <v>282</v>
      </c>
      <c r="E127" s="738"/>
      <c r="F127" s="642" t="s">
        <v>456</v>
      </c>
      <c r="G127" s="739" t="s">
        <v>290</v>
      </c>
      <c r="H127" s="643"/>
      <c r="I127" s="678" t="s">
        <v>76</v>
      </c>
      <c r="J127" s="678"/>
      <c r="K127" s="645" t="s">
        <v>129</v>
      </c>
      <c r="L127" s="645">
        <v>221</v>
      </c>
      <c r="M127" s="647" t="s">
        <v>457</v>
      </c>
      <c r="N127" s="645" t="s">
        <v>108</v>
      </c>
      <c r="O127" s="645" t="s">
        <v>458</v>
      </c>
      <c r="P127" s="658">
        <v>44259</v>
      </c>
      <c r="Q127" s="646" t="s">
        <v>141</v>
      </c>
      <c r="R127" s="680">
        <v>110</v>
      </c>
      <c r="S127" s="737">
        <v>54</v>
      </c>
      <c r="T127" s="680">
        <v>56</v>
      </c>
      <c r="U127" s="646">
        <v>28</v>
      </c>
      <c r="V127" s="646"/>
      <c r="W127" s="646">
        <v>82</v>
      </c>
      <c r="X127" s="645">
        <v>91</v>
      </c>
      <c r="Y127" s="680">
        <f t="shared" si="5"/>
        <v>19</v>
      </c>
      <c r="Z127" s="415">
        <v>19</v>
      </c>
      <c r="AA127" s="415">
        <v>0</v>
      </c>
      <c r="AB127" s="415">
        <v>0</v>
      </c>
      <c r="AC127" s="687">
        <v>0</v>
      </c>
      <c r="AD127" s="687">
        <v>0</v>
      </c>
      <c r="AE127" s="683">
        <v>0</v>
      </c>
      <c r="AF127" s="416">
        <v>0</v>
      </c>
      <c r="AG127" s="416">
        <v>0</v>
      </c>
      <c r="AH127" s="413">
        <v>0</v>
      </c>
      <c r="AI127" s="508">
        <v>0</v>
      </c>
      <c r="AJ127" s="717">
        <v>0</v>
      </c>
      <c r="AK127" s="509"/>
      <c r="AL127" s="896"/>
      <c r="AM127" s="883"/>
      <c r="AN127" s="877"/>
      <c r="AO127" s="878"/>
      <c r="AP127" s="877"/>
      <c r="AQ127" s="877"/>
      <c r="AR127" s="362"/>
      <c r="AS127" s="362"/>
      <c r="AT127" s="362"/>
      <c r="AU127" s="362"/>
      <c r="AV127" s="362"/>
      <c r="AW127" s="362"/>
      <c r="AX127" s="362"/>
      <c r="AY127" s="362"/>
      <c r="AZ127" s="362"/>
      <c r="BA127" s="362"/>
      <c r="BB127" s="364"/>
      <c r="BC127" s="364"/>
      <c r="BD127" s="364"/>
      <c r="BE127" s="364"/>
      <c r="BF127" s="364"/>
      <c r="BG127" s="364"/>
      <c r="BH127" s="364"/>
      <c r="BI127" s="364"/>
      <c r="BJ127" s="364"/>
      <c r="BK127" s="364"/>
      <c r="BL127" s="364"/>
      <c r="BM127" s="364"/>
      <c r="BN127" s="364"/>
      <c r="BO127" s="364"/>
      <c r="BP127" s="364"/>
      <c r="BQ127" s="364"/>
      <c r="BR127" s="364"/>
      <c r="BS127" s="364"/>
      <c r="BT127" s="364"/>
      <c r="BU127" s="364"/>
      <c r="BV127" s="364"/>
      <c r="BW127" s="364"/>
      <c r="BX127" s="364"/>
      <c r="BY127" s="364"/>
      <c r="BZ127" s="364"/>
      <c r="CA127" s="364"/>
      <c r="CB127" s="364"/>
      <c r="CC127" s="364"/>
      <c r="CD127" s="364"/>
      <c r="CE127" s="364"/>
      <c r="CF127" s="364"/>
      <c r="CG127" s="364"/>
      <c r="CH127" s="364"/>
      <c r="CI127" s="364"/>
      <c r="CJ127" s="364"/>
      <c r="CK127" s="364"/>
      <c r="CL127" s="364"/>
      <c r="CM127" s="364"/>
      <c r="CN127" s="364"/>
      <c r="CO127" s="364"/>
      <c r="CP127" s="364"/>
      <c r="CQ127" s="364"/>
    </row>
    <row r="128" spans="3:95" s="420" customFormat="1" ht="30" customHeight="1" x14ac:dyDescent="0.25">
      <c r="C128" s="421"/>
      <c r="D128" s="741">
        <v>300</v>
      </c>
      <c r="E128" s="738"/>
      <c r="F128" s="642" t="s">
        <v>459</v>
      </c>
      <c r="G128" s="739" t="s">
        <v>250</v>
      </c>
      <c r="H128" s="643"/>
      <c r="I128" s="678" t="s">
        <v>76</v>
      </c>
      <c r="J128" s="678"/>
      <c r="K128" s="645" t="s">
        <v>129</v>
      </c>
      <c r="L128" s="645">
        <v>212</v>
      </c>
      <c r="M128" s="645" t="s">
        <v>422</v>
      </c>
      <c r="N128" s="645" t="s">
        <v>258</v>
      </c>
      <c r="O128" s="647" t="s">
        <v>460</v>
      </c>
      <c r="P128" s="658" t="s">
        <v>461</v>
      </c>
      <c r="Q128" s="646" t="s">
        <v>81</v>
      </c>
      <c r="R128" s="680">
        <v>108</v>
      </c>
      <c r="S128" s="737">
        <v>108</v>
      </c>
      <c r="T128" s="680">
        <v>0</v>
      </c>
      <c r="U128" s="646">
        <v>0</v>
      </c>
      <c r="V128" s="646"/>
      <c r="W128" s="646">
        <v>108</v>
      </c>
      <c r="X128" s="645">
        <v>0</v>
      </c>
      <c r="Y128" s="680">
        <f t="shared" si="5"/>
        <v>108</v>
      </c>
      <c r="Z128" s="415">
        <v>0</v>
      </c>
      <c r="AA128" s="415">
        <v>36</v>
      </c>
      <c r="AB128" s="415">
        <v>36</v>
      </c>
      <c r="AC128" s="687">
        <v>36</v>
      </c>
      <c r="AD128" s="687">
        <v>0</v>
      </c>
      <c r="AE128" s="683">
        <v>0</v>
      </c>
      <c r="AF128" s="416">
        <v>0</v>
      </c>
      <c r="AG128" s="416">
        <v>0</v>
      </c>
      <c r="AH128" s="413">
        <v>0</v>
      </c>
      <c r="AI128" s="508">
        <v>0</v>
      </c>
      <c r="AJ128" s="717">
        <v>0</v>
      </c>
      <c r="AK128" s="509"/>
      <c r="AL128" s="896"/>
      <c r="AM128" s="883"/>
      <c r="AN128" s="877"/>
      <c r="AO128" s="878"/>
      <c r="AP128" s="877"/>
      <c r="AQ128" s="877"/>
      <c r="AR128" s="362"/>
      <c r="AS128" s="362"/>
      <c r="AT128" s="362"/>
      <c r="AU128" s="362"/>
      <c r="AV128" s="362"/>
      <c r="AW128" s="362"/>
      <c r="AX128" s="362"/>
      <c r="AY128" s="362"/>
      <c r="AZ128" s="362"/>
      <c r="BA128" s="362"/>
      <c r="BB128" s="364"/>
      <c r="BC128" s="364"/>
      <c r="BD128" s="364"/>
      <c r="BE128" s="364"/>
      <c r="BF128" s="364"/>
      <c r="BG128" s="364"/>
      <c r="BH128" s="364"/>
      <c r="BI128" s="364"/>
      <c r="BJ128" s="364"/>
      <c r="BK128" s="364"/>
      <c r="BL128" s="364"/>
      <c r="BM128" s="364"/>
      <c r="BN128" s="364"/>
      <c r="BO128" s="364"/>
      <c r="BP128" s="364"/>
      <c r="BQ128" s="364"/>
      <c r="BR128" s="364"/>
      <c r="BS128" s="364"/>
      <c r="BT128" s="364"/>
      <c r="BU128" s="364"/>
      <c r="BV128" s="364"/>
      <c r="BW128" s="364"/>
      <c r="BX128" s="364"/>
      <c r="BY128" s="364"/>
      <c r="BZ128" s="364"/>
      <c r="CA128" s="364"/>
      <c r="CB128" s="364"/>
      <c r="CC128" s="364"/>
      <c r="CD128" s="364"/>
      <c r="CE128" s="364"/>
      <c r="CF128" s="364"/>
      <c r="CG128" s="364"/>
      <c r="CH128" s="364"/>
      <c r="CI128" s="364"/>
      <c r="CJ128" s="364"/>
      <c r="CK128" s="364"/>
      <c r="CL128" s="364"/>
      <c r="CM128" s="364"/>
      <c r="CN128" s="364"/>
      <c r="CO128" s="364"/>
      <c r="CP128" s="364"/>
      <c r="CQ128" s="364"/>
    </row>
    <row r="129" spans="2:95" s="420" customFormat="1" ht="30" customHeight="1" x14ac:dyDescent="0.25">
      <c r="C129" s="421"/>
      <c r="D129" s="741" t="s">
        <v>462</v>
      </c>
      <c r="E129" s="738"/>
      <c r="F129" s="642" t="s">
        <v>459</v>
      </c>
      <c r="G129" s="739" t="s">
        <v>250</v>
      </c>
      <c r="H129" s="643"/>
      <c r="I129" s="678" t="s">
        <v>76</v>
      </c>
      <c r="J129" s="678"/>
      <c r="K129" s="645" t="s">
        <v>129</v>
      </c>
      <c r="L129" s="645">
        <v>212</v>
      </c>
      <c r="M129" s="645" t="s">
        <v>422</v>
      </c>
      <c r="N129" s="645" t="s">
        <v>258</v>
      </c>
      <c r="O129" s="647" t="s">
        <v>460</v>
      </c>
      <c r="P129" s="658" t="s">
        <v>461</v>
      </c>
      <c r="Q129" s="646" t="s">
        <v>81</v>
      </c>
      <c r="R129" s="680">
        <v>32</v>
      </c>
      <c r="S129" s="737">
        <v>20</v>
      </c>
      <c r="T129" s="680">
        <v>12</v>
      </c>
      <c r="U129" s="646">
        <v>32</v>
      </c>
      <c r="V129" s="646"/>
      <c r="W129" s="646">
        <v>0</v>
      </c>
      <c r="X129" s="645">
        <v>0</v>
      </c>
      <c r="Y129" s="680">
        <f t="shared" si="5"/>
        <v>32</v>
      </c>
      <c r="Z129" s="514">
        <v>0</v>
      </c>
      <c r="AA129" s="514">
        <v>32</v>
      </c>
      <c r="AB129" s="514">
        <v>0</v>
      </c>
      <c r="AC129" s="686">
        <v>0</v>
      </c>
      <c r="AD129" s="686">
        <v>0</v>
      </c>
      <c r="AE129" s="685">
        <v>0</v>
      </c>
      <c r="AF129" s="516">
        <v>0</v>
      </c>
      <c r="AG129" s="516">
        <v>0</v>
      </c>
      <c r="AH129" s="517">
        <v>0</v>
      </c>
      <c r="AI129" s="518">
        <v>0</v>
      </c>
      <c r="AJ129" s="720">
        <v>0</v>
      </c>
      <c r="AK129" s="509"/>
      <c r="AL129" s="896"/>
      <c r="AM129" s="883"/>
      <c r="AN129" s="877"/>
      <c r="AO129" s="878"/>
      <c r="AP129" s="877"/>
      <c r="AQ129" s="877"/>
      <c r="AR129" s="362"/>
      <c r="AS129" s="362"/>
      <c r="AT129" s="362"/>
      <c r="AU129" s="362"/>
      <c r="AV129" s="362"/>
      <c r="AW129" s="362"/>
      <c r="AX129" s="362"/>
      <c r="AY129" s="362"/>
      <c r="AZ129" s="362"/>
      <c r="BA129" s="362"/>
      <c r="BB129" s="364"/>
      <c r="BC129" s="364"/>
      <c r="BD129" s="364"/>
      <c r="BE129" s="364"/>
      <c r="BF129" s="364"/>
      <c r="BG129" s="364"/>
      <c r="BH129" s="364"/>
      <c r="BI129" s="364"/>
      <c r="BJ129" s="364"/>
      <c r="BK129" s="364"/>
      <c r="BL129" s="364"/>
      <c r="BM129" s="364"/>
      <c r="BN129" s="364"/>
      <c r="BO129" s="364"/>
      <c r="BP129" s="364"/>
      <c r="BQ129" s="364"/>
      <c r="BR129" s="364"/>
      <c r="BS129" s="364"/>
      <c r="BT129" s="364"/>
      <c r="BU129" s="364"/>
      <c r="BV129" s="364"/>
      <c r="BW129" s="364"/>
      <c r="BX129" s="364"/>
      <c r="BY129" s="364"/>
      <c r="BZ129" s="364"/>
      <c r="CA129" s="364"/>
      <c r="CB129" s="364"/>
      <c r="CC129" s="364"/>
      <c r="CD129" s="364"/>
      <c r="CE129" s="364"/>
      <c r="CF129" s="364"/>
      <c r="CG129" s="364"/>
      <c r="CH129" s="364"/>
      <c r="CI129" s="364"/>
      <c r="CJ129" s="364"/>
      <c r="CK129" s="364"/>
      <c r="CL129" s="364"/>
      <c r="CM129" s="364"/>
      <c r="CN129" s="364"/>
      <c r="CO129" s="364"/>
      <c r="CP129" s="364"/>
      <c r="CQ129" s="364"/>
    </row>
    <row r="130" spans="2:95" s="420" customFormat="1" ht="30" customHeight="1" x14ac:dyDescent="0.25">
      <c r="C130" s="421"/>
      <c r="D130" s="741" t="s">
        <v>463</v>
      </c>
      <c r="E130" s="738"/>
      <c r="F130" s="642" t="s">
        <v>464</v>
      </c>
      <c r="G130" s="739" t="s">
        <v>465</v>
      </c>
      <c r="H130" s="643">
        <v>0.78</v>
      </c>
      <c r="I130" s="678"/>
      <c r="J130" s="678" t="s">
        <v>76</v>
      </c>
      <c r="K130" s="645" t="s">
        <v>129</v>
      </c>
      <c r="L130" s="645">
        <v>224</v>
      </c>
      <c r="M130" s="645" t="s">
        <v>466</v>
      </c>
      <c r="N130" s="645" t="s">
        <v>108</v>
      </c>
      <c r="O130" s="647" t="s">
        <v>467</v>
      </c>
      <c r="P130" s="658">
        <v>44268</v>
      </c>
      <c r="Q130" s="646" t="s">
        <v>81</v>
      </c>
      <c r="R130" s="680">
        <v>49</v>
      </c>
      <c r="S130" s="737">
        <v>0</v>
      </c>
      <c r="T130" s="680">
        <v>49</v>
      </c>
      <c r="U130" s="646">
        <v>49</v>
      </c>
      <c r="V130" s="646"/>
      <c r="W130" s="646">
        <v>0</v>
      </c>
      <c r="X130" s="645">
        <v>0</v>
      </c>
      <c r="Y130" s="680">
        <f t="shared" si="5"/>
        <v>49</v>
      </c>
      <c r="Z130" s="514">
        <v>49</v>
      </c>
      <c r="AA130" s="514">
        <v>0</v>
      </c>
      <c r="AB130" s="514">
        <v>0</v>
      </c>
      <c r="AC130" s="686">
        <v>0</v>
      </c>
      <c r="AD130" s="686">
        <v>0</v>
      </c>
      <c r="AE130" s="685">
        <v>0</v>
      </c>
      <c r="AF130" s="516">
        <v>0</v>
      </c>
      <c r="AG130" s="516">
        <v>0</v>
      </c>
      <c r="AH130" s="517">
        <v>0</v>
      </c>
      <c r="AI130" s="518">
        <v>0</v>
      </c>
      <c r="AJ130" s="720">
        <v>0</v>
      </c>
      <c r="AK130" s="509"/>
      <c r="AL130" s="896"/>
      <c r="AM130" s="883"/>
      <c r="AN130" s="877"/>
      <c r="AO130" s="878"/>
      <c r="AP130" s="877"/>
      <c r="AQ130" s="877"/>
      <c r="AR130" s="362"/>
      <c r="AS130" s="362"/>
      <c r="AT130" s="362"/>
      <c r="AU130" s="362"/>
      <c r="AV130" s="362"/>
      <c r="AW130" s="362"/>
      <c r="AX130" s="362"/>
      <c r="AY130" s="362"/>
      <c r="AZ130" s="362"/>
      <c r="BA130" s="362"/>
      <c r="BB130" s="364"/>
      <c r="BC130" s="364"/>
      <c r="BD130" s="364"/>
      <c r="BE130" s="364"/>
      <c r="BF130" s="364"/>
      <c r="BG130" s="364"/>
      <c r="BH130" s="364"/>
      <c r="BI130" s="364"/>
      <c r="BJ130" s="364"/>
      <c r="BK130" s="364"/>
      <c r="BL130" s="364"/>
      <c r="BM130" s="364"/>
      <c r="BN130" s="364"/>
      <c r="BO130" s="364"/>
      <c r="BP130" s="364"/>
      <c r="BQ130" s="364"/>
      <c r="BR130" s="364"/>
      <c r="BS130" s="364"/>
      <c r="BT130" s="364"/>
      <c r="BU130" s="364"/>
      <c r="BV130" s="364"/>
      <c r="BW130" s="364"/>
      <c r="BX130" s="364"/>
      <c r="BY130" s="364"/>
      <c r="BZ130" s="364"/>
      <c r="CA130" s="364"/>
      <c r="CB130" s="364"/>
      <c r="CC130" s="364"/>
      <c r="CD130" s="364"/>
      <c r="CE130" s="364"/>
      <c r="CF130" s="364"/>
      <c r="CG130" s="364"/>
      <c r="CH130" s="364"/>
      <c r="CI130" s="364"/>
      <c r="CJ130" s="364"/>
      <c r="CK130" s="364"/>
      <c r="CL130" s="364"/>
      <c r="CM130" s="364"/>
      <c r="CN130" s="364"/>
      <c r="CO130" s="364"/>
      <c r="CP130" s="364"/>
      <c r="CQ130" s="364"/>
    </row>
    <row r="131" spans="2:95" s="431" customFormat="1" ht="30" customHeight="1" x14ac:dyDescent="0.25">
      <c r="C131" s="433"/>
      <c r="D131" s="741">
        <v>313</v>
      </c>
      <c r="E131" s="738"/>
      <c r="F131" s="642" t="s">
        <v>468</v>
      </c>
      <c r="G131" s="739" t="s">
        <v>285</v>
      </c>
      <c r="H131" s="1085">
        <v>15.7</v>
      </c>
      <c r="I131" s="678"/>
      <c r="J131" s="678" t="s">
        <v>76</v>
      </c>
      <c r="K131" s="645" t="s">
        <v>129</v>
      </c>
      <c r="L131" s="645">
        <v>212</v>
      </c>
      <c r="M131" s="645" t="s">
        <v>422</v>
      </c>
      <c r="N131" s="645"/>
      <c r="O131" s="647" t="s">
        <v>469</v>
      </c>
      <c r="P131" s="658">
        <v>44967</v>
      </c>
      <c r="Q131" s="646" t="s">
        <v>81</v>
      </c>
      <c r="R131" s="680">
        <v>225</v>
      </c>
      <c r="S131" s="737"/>
      <c r="T131" s="680"/>
      <c r="U131" s="646">
        <v>0</v>
      </c>
      <c r="V131" s="646"/>
      <c r="W131" s="646">
        <v>225</v>
      </c>
      <c r="X131" s="645">
        <v>0</v>
      </c>
      <c r="Y131" s="680">
        <f t="shared" si="5"/>
        <v>225</v>
      </c>
      <c r="Z131" s="415">
        <v>0</v>
      </c>
      <c r="AA131" s="415">
        <v>0</v>
      </c>
      <c r="AB131" s="415">
        <v>36</v>
      </c>
      <c r="AC131" s="687">
        <v>36</v>
      </c>
      <c r="AD131" s="687">
        <v>36</v>
      </c>
      <c r="AE131" s="683">
        <v>36</v>
      </c>
      <c r="AF131" s="416">
        <v>36</v>
      </c>
      <c r="AG131" s="416">
        <v>36</v>
      </c>
      <c r="AH131" s="413">
        <v>9</v>
      </c>
      <c r="AI131" s="508">
        <v>0</v>
      </c>
      <c r="AJ131" s="717">
        <v>0</v>
      </c>
      <c r="AK131" s="509"/>
      <c r="AL131" s="896"/>
      <c r="AM131" s="883"/>
      <c r="AN131" s="877"/>
      <c r="AO131" s="878"/>
      <c r="AP131" s="877"/>
      <c r="AQ131" s="877"/>
      <c r="AR131" s="362"/>
      <c r="AS131" s="362"/>
      <c r="AT131" s="362"/>
      <c r="AU131" s="362"/>
      <c r="AV131" s="362"/>
      <c r="AW131" s="362"/>
      <c r="AX131" s="362"/>
      <c r="AY131" s="362"/>
      <c r="AZ131" s="362"/>
      <c r="BA131" s="362"/>
      <c r="BB131" s="362"/>
      <c r="BC131" s="362"/>
      <c r="BD131" s="362"/>
      <c r="BE131" s="362"/>
      <c r="BF131" s="362"/>
      <c r="BG131" s="362"/>
      <c r="BH131" s="362"/>
      <c r="BI131" s="362"/>
      <c r="BJ131" s="362"/>
      <c r="BK131" s="362"/>
      <c r="BL131" s="362"/>
      <c r="BM131" s="362"/>
      <c r="BN131" s="362"/>
      <c r="BO131" s="362"/>
      <c r="BP131" s="362"/>
      <c r="BQ131" s="362"/>
      <c r="BR131" s="362"/>
      <c r="BS131" s="362"/>
      <c r="BT131" s="362"/>
      <c r="BU131" s="362"/>
      <c r="BV131" s="362"/>
      <c r="BW131" s="362"/>
      <c r="BX131" s="362"/>
      <c r="BY131" s="362"/>
      <c r="BZ131" s="362"/>
      <c r="CA131" s="362"/>
      <c r="CB131" s="362"/>
      <c r="CC131" s="362"/>
      <c r="CD131" s="362"/>
      <c r="CE131" s="362"/>
      <c r="CF131" s="362"/>
      <c r="CG131" s="362"/>
      <c r="CH131" s="362"/>
      <c r="CI131" s="362"/>
      <c r="CJ131" s="362"/>
      <c r="CK131" s="362"/>
      <c r="CL131" s="362"/>
      <c r="CM131" s="362"/>
      <c r="CN131" s="362"/>
      <c r="CO131" s="362"/>
      <c r="CP131" s="362"/>
      <c r="CQ131" s="362"/>
    </row>
    <row r="132" spans="2:95" s="431" customFormat="1" ht="30" customHeight="1" x14ac:dyDescent="0.25">
      <c r="C132" s="433"/>
      <c r="D132" s="741" t="s">
        <v>470</v>
      </c>
      <c r="E132" s="738"/>
      <c r="F132" s="642" t="s">
        <v>468</v>
      </c>
      <c r="G132" s="739" t="s">
        <v>285</v>
      </c>
      <c r="H132" s="1087"/>
      <c r="I132" s="678"/>
      <c r="J132" s="678" t="s">
        <v>76</v>
      </c>
      <c r="K132" s="645" t="s">
        <v>129</v>
      </c>
      <c r="L132" s="645">
        <v>212</v>
      </c>
      <c r="M132" s="645" t="s">
        <v>422</v>
      </c>
      <c r="N132" s="645"/>
      <c r="O132" s="647" t="s">
        <v>469</v>
      </c>
      <c r="P132" s="658">
        <v>44967</v>
      </c>
      <c r="Q132" s="646" t="s">
        <v>81</v>
      </c>
      <c r="R132" s="680">
        <v>75</v>
      </c>
      <c r="S132" s="737"/>
      <c r="T132" s="680"/>
      <c r="U132" s="646">
        <v>75</v>
      </c>
      <c r="V132" s="646"/>
      <c r="W132" s="646">
        <v>0</v>
      </c>
      <c r="X132" s="645">
        <v>0</v>
      </c>
      <c r="Y132" s="680">
        <f t="shared" si="5"/>
        <v>75</v>
      </c>
      <c r="Z132" s="514">
        <v>0</v>
      </c>
      <c r="AA132" s="514">
        <v>0</v>
      </c>
      <c r="AB132" s="514">
        <v>0</v>
      </c>
      <c r="AC132" s="686">
        <v>40</v>
      </c>
      <c r="AD132" s="686">
        <v>35</v>
      </c>
      <c r="AE132" s="685">
        <v>0</v>
      </c>
      <c r="AF132" s="516">
        <v>0</v>
      </c>
      <c r="AG132" s="516">
        <v>0</v>
      </c>
      <c r="AH132" s="517">
        <v>0</v>
      </c>
      <c r="AI132" s="518">
        <v>0</v>
      </c>
      <c r="AJ132" s="720">
        <v>0</v>
      </c>
      <c r="AK132" s="509"/>
      <c r="AL132" s="896"/>
      <c r="AM132" s="883"/>
      <c r="AN132" s="877"/>
      <c r="AO132" s="878"/>
      <c r="AP132" s="877"/>
      <c r="AQ132" s="877"/>
      <c r="AR132" s="362"/>
      <c r="AS132" s="362"/>
      <c r="AT132" s="362"/>
      <c r="AU132" s="362"/>
      <c r="AV132" s="362"/>
      <c r="AW132" s="362"/>
      <c r="AX132" s="362"/>
      <c r="AY132" s="362"/>
      <c r="AZ132" s="362"/>
      <c r="BA132" s="362"/>
      <c r="BB132" s="362"/>
      <c r="BC132" s="362"/>
      <c r="BD132" s="362"/>
      <c r="BE132" s="362"/>
      <c r="BF132" s="362"/>
      <c r="BG132" s="362"/>
      <c r="BH132" s="362"/>
      <c r="BI132" s="362"/>
      <c r="BJ132" s="362"/>
      <c r="BK132" s="362"/>
      <c r="BL132" s="362"/>
      <c r="BM132" s="362"/>
      <c r="BN132" s="362"/>
      <c r="BO132" s="362"/>
      <c r="BP132" s="362"/>
      <c r="BQ132" s="362"/>
      <c r="BR132" s="362"/>
      <c r="BS132" s="362"/>
      <c r="BT132" s="362"/>
      <c r="BU132" s="362"/>
      <c r="BV132" s="362"/>
      <c r="BW132" s="362"/>
      <c r="BX132" s="362"/>
      <c r="BY132" s="362"/>
      <c r="BZ132" s="362"/>
      <c r="CA132" s="362"/>
      <c r="CB132" s="362"/>
      <c r="CC132" s="362"/>
      <c r="CD132" s="362"/>
      <c r="CE132" s="362"/>
      <c r="CF132" s="362"/>
      <c r="CG132" s="362"/>
      <c r="CH132" s="362"/>
      <c r="CI132" s="362"/>
      <c r="CJ132" s="362"/>
      <c r="CK132" s="362"/>
      <c r="CL132" s="362"/>
      <c r="CM132" s="362"/>
      <c r="CN132" s="362"/>
      <c r="CO132" s="362"/>
      <c r="CP132" s="362"/>
      <c r="CQ132" s="362"/>
    </row>
    <row r="133" spans="2:95" s="431" customFormat="1" ht="16.5" thickBot="1" x14ac:dyDescent="0.3">
      <c r="C133" s="433"/>
      <c r="D133" s="741">
        <v>314</v>
      </c>
      <c r="E133" s="738" t="s">
        <v>471</v>
      </c>
      <c r="F133" s="642" t="s">
        <v>472</v>
      </c>
      <c r="G133" s="739" t="s">
        <v>113</v>
      </c>
      <c r="H133" s="749"/>
      <c r="I133" s="678"/>
      <c r="J133" s="678" t="s">
        <v>76</v>
      </c>
      <c r="K133" s="645" t="s">
        <v>42</v>
      </c>
      <c r="L133" s="645">
        <v>212</v>
      </c>
      <c r="M133" s="645" t="s">
        <v>422</v>
      </c>
      <c r="N133" s="645" t="s">
        <v>473</v>
      </c>
      <c r="O133" s="647" t="s">
        <v>474</v>
      </c>
      <c r="P133" s="658"/>
      <c r="Q133" s="646" t="s">
        <v>81</v>
      </c>
      <c r="R133" s="680">
        <v>48</v>
      </c>
      <c r="S133" s="737">
        <v>20</v>
      </c>
      <c r="T133" s="680">
        <v>26</v>
      </c>
      <c r="U133" s="646">
        <v>48</v>
      </c>
      <c r="V133" s="646"/>
      <c r="W133" s="646">
        <v>0</v>
      </c>
      <c r="X133" s="645">
        <v>0</v>
      </c>
      <c r="Y133" s="680">
        <f t="shared" si="5"/>
        <v>48</v>
      </c>
      <c r="Z133" s="514">
        <v>0</v>
      </c>
      <c r="AA133" s="514">
        <v>0</v>
      </c>
      <c r="AB133" s="514">
        <v>48</v>
      </c>
      <c r="AC133" s="686">
        <v>0</v>
      </c>
      <c r="AD133" s="686">
        <v>0</v>
      </c>
      <c r="AE133" s="685">
        <v>0</v>
      </c>
      <c r="AF133" s="516">
        <v>0</v>
      </c>
      <c r="AG133" s="516">
        <v>0</v>
      </c>
      <c r="AH133" s="517">
        <v>0</v>
      </c>
      <c r="AI133" s="518">
        <v>0</v>
      </c>
      <c r="AJ133" s="720">
        <v>0</v>
      </c>
      <c r="AK133" s="509"/>
      <c r="AL133" s="896"/>
      <c r="AM133" s="883"/>
      <c r="AN133" s="877"/>
      <c r="AO133" s="878"/>
      <c r="AP133" s="877"/>
      <c r="AQ133" s="877"/>
      <c r="AR133" s="362"/>
      <c r="AS133" s="362"/>
      <c r="AT133" s="362"/>
      <c r="AU133" s="362"/>
      <c r="AV133" s="362"/>
      <c r="AW133" s="362"/>
      <c r="AX133" s="362"/>
      <c r="AY133" s="362"/>
      <c r="AZ133" s="362"/>
      <c r="BA133" s="362"/>
      <c r="BB133" s="362"/>
      <c r="BC133" s="362"/>
      <c r="BD133" s="362"/>
      <c r="BE133" s="362"/>
      <c r="BF133" s="362"/>
      <c r="BG133" s="362"/>
      <c r="BH133" s="362"/>
      <c r="BI133" s="362"/>
      <c r="BJ133" s="362"/>
      <c r="BK133" s="362"/>
      <c r="BL133" s="362"/>
      <c r="BM133" s="362"/>
      <c r="BN133" s="362"/>
      <c r="BO133" s="362"/>
      <c r="BP133" s="362"/>
      <c r="BQ133" s="362"/>
      <c r="BR133" s="362"/>
      <c r="BS133" s="362"/>
      <c r="BT133" s="362"/>
      <c r="BU133" s="362"/>
      <c r="BV133" s="362"/>
      <c r="BW133" s="362"/>
      <c r="BX133" s="362"/>
      <c r="BY133" s="362"/>
      <c r="BZ133" s="362"/>
      <c r="CA133" s="362"/>
      <c r="CB133" s="362"/>
      <c r="CC133" s="362"/>
      <c r="CD133" s="362"/>
      <c r="CE133" s="362"/>
      <c r="CF133" s="362"/>
      <c r="CG133" s="362"/>
      <c r="CH133" s="362"/>
      <c r="CI133" s="362"/>
      <c r="CJ133" s="362"/>
      <c r="CK133" s="362"/>
      <c r="CL133" s="362"/>
      <c r="CM133" s="362"/>
      <c r="CN133" s="362"/>
      <c r="CO133" s="362"/>
      <c r="CP133" s="362"/>
      <c r="CQ133" s="362"/>
    </row>
    <row r="134" spans="2:95" s="431" customFormat="1" ht="30" customHeight="1" thickBot="1" x14ac:dyDescent="0.3">
      <c r="B134" s="426" t="s">
        <v>475</v>
      </c>
      <c r="C134" s="433"/>
      <c r="D134" s="364"/>
      <c r="E134" s="364"/>
      <c r="F134" s="364"/>
      <c r="G134" s="364"/>
      <c r="H134" s="367"/>
      <c r="I134" s="367"/>
      <c r="J134" s="367"/>
      <c r="K134" s="367"/>
      <c r="L134" s="367"/>
      <c r="M134" s="367"/>
      <c r="N134" s="367"/>
      <c r="O134" s="367"/>
      <c r="P134" s="652"/>
      <c r="Q134" s="367"/>
      <c r="R134" s="367"/>
      <c r="S134" s="364"/>
      <c r="T134" s="367"/>
      <c r="U134" s="367"/>
      <c r="V134" s="367"/>
      <c r="W134" s="367"/>
      <c r="X134" s="367"/>
      <c r="Y134" s="364"/>
      <c r="Z134" s="363"/>
      <c r="AA134" s="363"/>
      <c r="AB134" s="363"/>
      <c r="AC134" s="363"/>
      <c r="AD134" s="363"/>
      <c r="AE134" s="363"/>
      <c r="AF134" s="363"/>
      <c r="AG134" s="363"/>
      <c r="AH134" s="363"/>
      <c r="AI134" s="864"/>
      <c r="AJ134" s="864"/>
      <c r="AK134" s="509"/>
      <c r="AL134" s="896"/>
      <c r="AM134" s="883"/>
      <c r="AN134" s="877"/>
      <c r="AO134" s="878"/>
      <c r="AP134" s="877"/>
      <c r="AQ134" s="877"/>
      <c r="AR134" s="362"/>
      <c r="AS134" s="362"/>
      <c r="AT134" s="362"/>
      <c r="AU134" s="362"/>
      <c r="AV134" s="362"/>
      <c r="AW134" s="362"/>
      <c r="AX134" s="362"/>
      <c r="AY134" s="362"/>
      <c r="AZ134" s="362"/>
      <c r="BA134" s="362"/>
      <c r="BB134" s="362"/>
      <c r="BC134" s="362"/>
      <c r="BD134" s="362"/>
      <c r="BE134" s="362"/>
      <c r="BF134" s="362"/>
      <c r="BG134" s="362"/>
      <c r="BH134" s="362"/>
      <c r="BI134" s="362"/>
      <c r="BJ134" s="362"/>
      <c r="BK134" s="362"/>
      <c r="BL134" s="362"/>
      <c r="BM134" s="362"/>
      <c r="BN134" s="362"/>
      <c r="BO134" s="362"/>
      <c r="BP134" s="362"/>
      <c r="BQ134" s="362"/>
      <c r="BR134" s="362"/>
      <c r="BS134" s="362"/>
      <c r="BT134" s="362"/>
      <c r="BU134" s="362"/>
      <c r="BV134" s="362"/>
      <c r="BW134" s="362"/>
      <c r="BX134" s="362"/>
      <c r="BY134" s="362"/>
      <c r="BZ134" s="362"/>
      <c r="CA134" s="362"/>
      <c r="CB134" s="362"/>
      <c r="CC134" s="362"/>
      <c r="CD134" s="362"/>
      <c r="CE134" s="362"/>
      <c r="CF134" s="362"/>
      <c r="CG134" s="362"/>
      <c r="CH134" s="362"/>
      <c r="CI134" s="362"/>
      <c r="CJ134" s="362"/>
      <c r="CK134" s="362"/>
      <c r="CL134" s="362"/>
      <c r="CM134" s="362"/>
      <c r="CN134" s="362"/>
      <c r="CO134" s="362"/>
      <c r="CP134" s="362"/>
      <c r="CQ134" s="362"/>
    </row>
    <row r="135" spans="2:95" s="431" customFormat="1" ht="30" customHeight="1" thickBot="1" x14ac:dyDescent="0.3">
      <c r="B135" s="1025" t="s">
        <v>71</v>
      </c>
      <c r="C135" s="435"/>
      <c r="D135" s="364"/>
      <c r="E135" s="364"/>
      <c r="F135" s="364"/>
      <c r="G135" s="364"/>
      <c r="H135" s="367"/>
      <c r="I135" s="367"/>
      <c r="J135" s="367"/>
      <c r="K135" s="367"/>
      <c r="L135" s="367"/>
      <c r="M135" s="367"/>
      <c r="N135" s="367"/>
      <c r="O135" s="367"/>
      <c r="P135" s="652"/>
      <c r="Q135" s="367"/>
      <c r="R135" s="367"/>
      <c r="S135" s="364"/>
      <c r="T135" s="367"/>
      <c r="U135" s="367"/>
      <c r="V135" s="367"/>
      <c r="W135" s="367"/>
      <c r="X135" s="367"/>
      <c r="Y135" s="364"/>
      <c r="Z135" s="363"/>
      <c r="AA135" s="363"/>
      <c r="AB135" s="363"/>
      <c r="AC135" s="363"/>
      <c r="AD135" s="363"/>
      <c r="AE135" s="363"/>
      <c r="AF135" s="363"/>
      <c r="AG135" s="363"/>
      <c r="AH135" s="363"/>
      <c r="AI135" s="864"/>
      <c r="AJ135" s="864"/>
      <c r="AK135" s="509"/>
      <c r="AL135" s="896"/>
      <c r="AM135" s="883"/>
      <c r="AN135" s="877"/>
      <c r="AO135" s="878"/>
      <c r="AP135" s="877"/>
      <c r="AQ135" s="877"/>
      <c r="AR135" s="362"/>
      <c r="AS135" s="362"/>
      <c r="AT135" s="362"/>
      <c r="AU135" s="362"/>
      <c r="AV135" s="362"/>
      <c r="AW135" s="362"/>
      <c r="AX135" s="362"/>
      <c r="AY135" s="362"/>
      <c r="AZ135" s="362"/>
      <c r="BA135" s="362"/>
      <c r="BB135" s="362"/>
      <c r="BC135" s="362"/>
      <c r="BD135" s="362"/>
      <c r="BE135" s="362"/>
      <c r="BF135" s="362"/>
      <c r="BG135" s="362"/>
      <c r="BH135" s="362"/>
      <c r="BI135" s="362"/>
      <c r="BJ135" s="362"/>
      <c r="BK135" s="362"/>
      <c r="BL135" s="362"/>
      <c r="BM135" s="362"/>
      <c r="BN135" s="362"/>
      <c r="BO135" s="362"/>
      <c r="BP135" s="362"/>
      <c r="BQ135" s="362"/>
      <c r="BR135" s="362"/>
      <c r="BS135" s="362"/>
      <c r="BT135" s="362"/>
      <c r="BU135" s="362"/>
      <c r="BV135" s="362"/>
      <c r="BW135" s="362"/>
      <c r="BX135" s="362"/>
      <c r="BY135" s="362"/>
      <c r="BZ135" s="362"/>
      <c r="CA135" s="362"/>
      <c r="CB135" s="362"/>
      <c r="CC135" s="362"/>
      <c r="CD135" s="362"/>
      <c r="CE135" s="362"/>
      <c r="CF135" s="362"/>
      <c r="CG135" s="362"/>
      <c r="CH135" s="362"/>
      <c r="CI135" s="362"/>
      <c r="CJ135" s="362"/>
      <c r="CK135" s="362"/>
      <c r="CL135" s="362"/>
      <c r="CM135" s="362"/>
      <c r="CN135" s="362"/>
      <c r="CO135" s="362"/>
      <c r="CP135" s="362"/>
      <c r="CQ135" s="362"/>
    </row>
    <row r="136" spans="2:95" s="420" customFormat="1" ht="63" customHeight="1" thickBot="1" x14ac:dyDescent="0.3">
      <c r="D136" s="639" t="s">
        <v>476</v>
      </c>
      <c r="E136" s="640" t="s">
        <v>477</v>
      </c>
      <c r="F136" s="641" t="s">
        <v>478</v>
      </c>
      <c r="G136" s="642" t="s">
        <v>479</v>
      </c>
      <c r="H136" s="643">
        <v>1.74</v>
      </c>
      <c r="I136" s="678"/>
      <c r="J136" s="678" t="s">
        <v>76</v>
      </c>
      <c r="K136" s="645" t="s">
        <v>77</v>
      </c>
      <c r="L136" s="645">
        <v>296</v>
      </c>
      <c r="M136" s="645" t="s">
        <v>480</v>
      </c>
      <c r="N136" s="646" t="s">
        <v>85</v>
      </c>
      <c r="O136" s="647" t="s">
        <v>481</v>
      </c>
      <c r="P136" s="658" t="s">
        <v>482</v>
      </c>
      <c r="Q136" s="646" t="s">
        <v>141</v>
      </c>
      <c r="R136" s="646">
        <v>52</v>
      </c>
      <c r="S136" s="642"/>
      <c r="T136" s="646"/>
      <c r="U136" s="646">
        <v>52</v>
      </c>
      <c r="V136" s="646"/>
      <c r="W136" s="646">
        <v>0</v>
      </c>
      <c r="X136" s="645">
        <v>0</v>
      </c>
      <c r="Y136" s="680">
        <f>R136-X136</f>
        <v>52</v>
      </c>
      <c r="Z136" s="514">
        <v>52</v>
      </c>
      <c r="AA136" s="514">
        <v>0</v>
      </c>
      <c r="AB136" s="514">
        <v>0</v>
      </c>
      <c r="AC136" s="686">
        <v>0</v>
      </c>
      <c r="AD136" s="686">
        <v>0</v>
      </c>
      <c r="AE136" s="685">
        <v>0</v>
      </c>
      <c r="AF136" s="517">
        <v>0</v>
      </c>
      <c r="AG136" s="517">
        <v>0</v>
      </c>
      <c r="AH136" s="517">
        <v>0</v>
      </c>
      <c r="AI136" s="518">
        <v>0</v>
      </c>
      <c r="AJ136" s="720">
        <v>0</v>
      </c>
      <c r="AK136" s="509"/>
      <c r="AL136" s="896"/>
      <c r="AM136" s="883"/>
      <c r="AN136" s="877"/>
      <c r="AO136" s="878"/>
      <c r="AP136" s="877"/>
      <c r="AQ136" s="877"/>
      <c r="AR136" s="362"/>
      <c r="AS136" s="362"/>
      <c r="AT136" s="362"/>
      <c r="AU136" s="362"/>
      <c r="AV136" s="362"/>
      <c r="AW136" s="362"/>
      <c r="AX136" s="362"/>
      <c r="AY136" s="362"/>
      <c r="AZ136" s="362"/>
      <c r="BA136" s="362"/>
      <c r="BB136" s="364"/>
      <c r="BC136" s="364"/>
      <c r="BD136" s="364"/>
      <c r="BE136" s="364"/>
      <c r="BF136" s="364"/>
      <c r="BG136" s="364"/>
      <c r="BH136" s="364"/>
      <c r="BI136" s="364"/>
      <c r="BJ136" s="364"/>
      <c r="BK136" s="364"/>
      <c r="BL136" s="364"/>
      <c r="BM136" s="364"/>
      <c r="BN136" s="364"/>
      <c r="BO136" s="364"/>
      <c r="BP136" s="364"/>
      <c r="BQ136" s="364"/>
      <c r="BR136" s="364"/>
      <c r="BS136" s="364"/>
      <c r="BT136" s="364"/>
      <c r="BU136" s="364"/>
      <c r="BV136" s="364"/>
      <c r="BW136" s="364"/>
      <c r="BX136" s="364"/>
      <c r="BY136" s="364"/>
      <c r="BZ136" s="364"/>
      <c r="CA136" s="364"/>
      <c r="CB136" s="364"/>
      <c r="CC136" s="364"/>
      <c r="CD136" s="364"/>
      <c r="CE136" s="364"/>
      <c r="CF136" s="364"/>
      <c r="CG136" s="364"/>
      <c r="CH136" s="364"/>
      <c r="CI136" s="364"/>
      <c r="CJ136" s="364"/>
      <c r="CK136" s="364"/>
      <c r="CL136" s="364"/>
      <c r="CM136" s="364"/>
      <c r="CN136" s="364"/>
      <c r="CO136" s="364"/>
      <c r="CP136" s="364"/>
      <c r="CQ136" s="364"/>
    </row>
    <row r="137" spans="2:95" s="362" customFormat="1" ht="30" customHeight="1" thickBot="1" x14ac:dyDescent="0.3">
      <c r="B137" s="406" t="s">
        <v>483</v>
      </c>
      <c r="C137" s="363"/>
      <c r="D137" s="364"/>
      <c r="E137" s="364"/>
      <c r="F137" s="364"/>
      <c r="G137" s="364"/>
      <c r="H137" s="367"/>
      <c r="I137" s="367"/>
      <c r="J137" s="367"/>
      <c r="K137" s="367"/>
      <c r="L137" s="367"/>
      <c r="M137" s="367"/>
      <c r="N137" s="367"/>
      <c r="O137" s="367"/>
      <c r="P137" s="652"/>
      <c r="Q137" s="367"/>
      <c r="R137" s="367"/>
      <c r="S137" s="364"/>
      <c r="T137" s="367"/>
      <c r="U137" s="367"/>
      <c r="V137" s="367"/>
      <c r="W137" s="367"/>
      <c r="X137" s="367"/>
      <c r="Y137" s="364"/>
      <c r="Z137" s="363"/>
      <c r="AA137" s="363"/>
      <c r="AB137" s="363"/>
      <c r="AC137" s="363"/>
      <c r="AD137" s="363"/>
      <c r="AE137" s="363"/>
      <c r="AF137" s="363"/>
      <c r="AG137" s="363"/>
      <c r="AH137" s="363"/>
      <c r="AI137" s="864"/>
      <c r="AJ137" s="864"/>
      <c r="AK137" s="509"/>
      <c r="AL137" s="896"/>
      <c r="AM137" s="883"/>
      <c r="AN137" s="877"/>
      <c r="AO137" s="878"/>
      <c r="AP137" s="877"/>
      <c r="AQ137" s="877"/>
    </row>
    <row r="138" spans="2:95" s="362" customFormat="1" ht="30" customHeight="1" thickBot="1" x14ac:dyDescent="0.3">
      <c r="B138" s="1019" t="s">
        <v>197</v>
      </c>
      <c r="C138" s="436"/>
      <c r="D138" s="364"/>
      <c r="E138" s="364"/>
      <c r="F138" s="364"/>
      <c r="G138" s="364"/>
      <c r="H138" s="367"/>
      <c r="I138" s="367"/>
      <c r="J138" s="367"/>
      <c r="K138" s="367"/>
      <c r="L138" s="367"/>
      <c r="M138" s="367"/>
      <c r="N138" s="367"/>
      <c r="O138" s="367"/>
      <c r="P138" s="652"/>
      <c r="Q138" s="367"/>
      <c r="R138" s="367"/>
      <c r="S138" s="364"/>
      <c r="T138" s="367"/>
      <c r="U138" s="367"/>
      <c r="V138" s="367"/>
      <c r="W138" s="367"/>
      <c r="X138" s="367"/>
      <c r="Y138" s="364"/>
      <c r="Z138" s="363"/>
      <c r="AA138" s="363"/>
      <c r="AB138" s="363"/>
      <c r="AC138" s="363"/>
      <c r="AD138" s="363"/>
      <c r="AE138" s="363"/>
      <c r="AF138" s="363"/>
      <c r="AG138" s="363"/>
      <c r="AH138" s="363"/>
      <c r="AI138" s="864"/>
      <c r="AJ138" s="864"/>
      <c r="AK138" s="509"/>
      <c r="AL138" s="896"/>
      <c r="AM138" s="883"/>
      <c r="AN138" s="877"/>
      <c r="AO138" s="878"/>
      <c r="AP138" s="877"/>
      <c r="AQ138" s="877"/>
    </row>
    <row r="139" spans="2:95" ht="63" customHeight="1" x14ac:dyDescent="0.25">
      <c r="C139" s="437"/>
      <c r="D139" s="676" t="s">
        <v>484</v>
      </c>
      <c r="E139" s="676" t="s">
        <v>485</v>
      </c>
      <c r="F139" s="642" t="s">
        <v>486</v>
      </c>
      <c r="G139" s="642" t="s">
        <v>487</v>
      </c>
      <c r="H139" s="646">
        <v>4.5999999999999996</v>
      </c>
      <c r="I139" s="646"/>
      <c r="J139" s="678" t="s">
        <v>76</v>
      </c>
      <c r="K139" s="645" t="s">
        <v>129</v>
      </c>
      <c r="L139" s="645">
        <v>283</v>
      </c>
      <c r="M139" s="645" t="s">
        <v>488</v>
      </c>
      <c r="N139" s="646" t="s">
        <v>258</v>
      </c>
      <c r="O139" s="647" t="s">
        <v>489</v>
      </c>
      <c r="P139" s="658" t="s">
        <v>490</v>
      </c>
      <c r="Q139" s="646" t="s">
        <v>141</v>
      </c>
      <c r="R139" s="646">
        <v>59</v>
      </c>
      <c r="S139" s="642">
        <v>59</v>
      </c>
      <c r="T139" s="646">
        <v>0</v>
      </c>
      <c r="U139" s="646">
        <v>0</v>
      </c>
      <c r="V139" s="646" t="s">
        <v>165</v>
      </c>
      <c r="W139" s="646">
        <v>59</v>
      </c>
      <c r="X139" s="645">
        <v>30</v>
      </c>
      <c r="Y139" s="680">
        <f t="shared" ref="Y139:Y144" si="6">R139-X139</f>
        <v>29</v>
      </c>
      <c r="Z139" s="415">
        <v>24</v>
      </c>
      <c r="AA139" s="415">
        <v>5</v>
      </c>
      <c r="AB139" s="415">
        <v>0</v>
      </c>
      <c r="AC139" s="687">
        <v>0</v>
      </c>
      <c r="AD139" s="687">
        <v>0</v>
      </c>
      <c r="AE139" s="683">
        <v>0</v>
      </c>
      <c r="AF139" s="416">
        <v>0</v>
      </c>
      <c r="AG139" s="416">
        <v>0</v>
      </c>
      <c r="AH139" s="413">
        <v>0</v>
      </c>
      <c r="AI139" s="508">
        <v>0</v>
      </c>
      <c r="AJ139" s="717">
        <v>0</v>
      </c>
      <c r="AK139" s="509"/>
      <c r="AL139" s="896"/>
      <c r="AM139" s="883"/>
      <c r="AN139" s="877"/>
      <c r="AO139" s="878"/>
      <c r="AP139" s="877"/>
      <c r="AQ139" s="877"/>
    </row>
    <row r="140" spans="2:95" ht="31.5" x14ac:dyDescent="0.25">
      <c r="B140" s="437"/>
      <c r="C140" s="437"/>
      <c r="D140" s="741">
        <v>76</v>
      </c>
      <c r="E140" s="676" t="s">
        <v>491</v>
      </c>
      <c r="F140" s="642" t="s">
        <v>492</v>
      </c>
      <c r="G140" s="642" t="s">
        <v>113</v>
      </c>
      <c r="H140" s="1094">
        <v>10.3</v>
      </c>
      <c r="I140" s="678" t="s">
        <v>76</v>
      </c>
      <c r="J140" s="646"/>
      <c r="K140" s="645" t="s">
        <v>42</v>
      </c>
      <c r="L140" s="645">
        <v>283</v>
      </c>
      <c r="M140" s="645" t="s">
        <v>488</v>
      </c>
      <c r="N140" s="645"/>
      <c r="O140" s="645" t="s">
        <v>114</v>
      </c>
      <c r="P140" s="658"/>
      <c r="Q140" s="646" t="s">
        <v>81</v>
      </c>
      <c r="R140" s="646">
        <v>90</v>
      </c>
      <c r="S140" s="642"/>
      <c r="T140" s="646"/>
      <c r="U140" s="646">
        <v>0</v>
      </c>
      <c r="V140" s="646"/>
      <c r="W140" s="646">
        <v>90</v>
      </c>
      <c r="X140" s="645">
        <v>0</v>
      </c>
      <c r="Y140" s="680">
        <f t="shared" si="6"/>
        <v>90</v>
      </c>
      <c r="Z140" s="415">
        <v>0</v>
      </c>
      <c r="AA140" s="415">
        <v>0</v>
      </c>
      <c r="AB140" s="415">
        <v>0</v>
      </c>
      <c r="AC140" s="687">
        <v>0</v>
      </c>
      <c r="AD140" s="687">
        <v>0</v>
      </c>
      <c r="AE140" s="683">
        <v>30</v>
      </c>
      <c r="AF140" s="416">
        <v>30</v>
      </c>
      <c r="AG140" s="416">
        <v>30</v>
      </c>
      <c r="AH140" s="438">
        <v>0</v>
      </c>
      <c r="AI140" s="508">
        <v>0</v>
      </c>
      <c r="AJ140" s="717">
        <v>0</v>
      </c>
      <c r="AK140" s="509"/>
      <c r="AL140" s="896"/>
      <c r="AM140" s="883"/>
      <c r="AN140" s="877"/>
      <c r="AO140" s="885"/>
      <c r="AP140" s="877"/>
      <c r="AQ140" s="877"/>
    </row>
    <row r="141" spans="2:95" ht="31.5" x14ac:dyDescent="0.25">
      <c r="B141" s="437"/>
      <c r="C141" s="437"/>
      <c r="D141" s="741" t="s">
        <v>493</v>
      </c>
      <c r="E141" s="676" t="s">
        <v>491</v>
      </c>
      <c r="F141" s="642" t="s">
        <v>492</v>
      </c>
      <c r="G141" s="642" t="s">
        <v>113</v>
      </c>
      <c r="H141" s="1095"/>
      <c r="I141" s="678" t="s">
        <v>76</v>
      </c>
      <c r="J141" s="646"/>
      <c r="K141" s="645" t="s">
        <v>42</v>
      </c>
      <c r="L141" s="645">
        <v>283</v>
      </c>
      <c r="M141" s="645" t="s">
        <v>488</v>
      </c>
      <c r="N141" s="645"/>
      <c r="O141" s="645" t="s">
        <v>114</v>
      </c>
      <c r="P141" s="658"/>
      <c r="Q141" s="646" t="s">
        <v>81</v>
      </c>
      <c r="R141" s="646">
        <v>30</v>
      </c>
      <c r="S141" s="642"/>
      <c r="T141" s="646"/>
      <c r="U141" s="646">
        <v>30</v>
      </c>
      <c r="V141" s="646"/>
      <c r="W141" s="646">
        <v>0</v>
      </c>
      <c r="X141" s="645">
        <v>0</v>
      </c>
      <c r="Y141" s="680">
        <f t="shared" si="6"/>
        <v>30</v>
      </c>
      <c r="Z141" s="514">
        <v>0</v>
      </c>
      <c r="AA141" s="514">
        <v>0</v>
      </c>
      <c r="AB141" s="514">
        <v>0</v>
      </c>
      <c r="AC141" s="686">
        <v>0</v>
      </c>
      <c r="AD141" s="686">
        <v>0</v>
      </c>
      <c r="AE141" s="685">
        <v>30</v>
      </c>
      <c r="AF141" s="516">
        <v>0</v>
      </c>
      <c r="AG141" s="516">
        <v>0</v>
      </c>
      <c r="AH141" s="519">
        <v>0</v>
      </c>
      <c r="AI141" s="518">
        <v>0</v>
      </c>
      <c r="AJ141" s="720">
        <v>0</v>
      </c>
      <c r="AK141" s="509"/>
      <c r="AL141" s="896"/>
      <c r="AM141" s="883"/>
      <c r="AN141" s="877"/>
      <c r="AO141" s="885"/>
      <c r="AP141" s="877"/>
      <c r="AQ141" s="877"/>
    </row>
    <row r="142" spans="2:95" ht="31.5" customHeight="1" x14ac:dyDescent="0.25">
      <c r="B142" s="437"/>
      <c r="C142" s="437"/>
      <c r="D142" s="741">
        <v>291</v>
      </c>
      <c r="E142" s="676"/>
      <c r="F142" s="642" t="s">
        <v>494</v>
      </c>
      <c r="G142" s="642" t="s">
        <v>495</v>
      </c>
      <c r="H142" s="646">
        <v>1.65</v>
      </c>
      <c r="I142" s="678"/>
      <c r="J142" s="678" t="s">
        <v>76</v>
      </c>
      <c r="K142" s="645" t="s">
        <v>129</v>
      </c>
      <c r="L142" s="645">
        <v>283</v>
      </c>
      <c r="M142" s="645" t="s">
        <v>488</v>
      </c>
      <c r="N142" s="645" t="s">
        <v>108</v>
      </c>
      <c r="O142" s="647" t="s">
        <v>496</v>
      </c>
      <c r="P142" s="658" t="s">
        <v>497</v>
      </c>
      <c r="Q142" s="646" t="s">
        <v>141</v>
      </c>
      <c r="R142" s="646">
        <v>18</v>
      </c>
      <c r="S142" s="642">
        <v>18</v>
      </c>
      <c r="T142" s="646">
        <v>0</v>
      </c>
      <c r="U142" s="646">
        <v>0</v>
      </c>
      <c r="V142" s="646"/>
      <c r="W142" s="646">
        <v>18</v>
      </c>
      <c r="X142" s="645">
        <v>0</v>
      </c>
      <c r="Y142" s="680">
        <f t="shared" si="6"/>
        <v>18</v>
      </c>
      <c r="Z142" s="415">
        <v>18</v>
      </c>
      <c r="AA142" s="415">
        <v>0</v>
      </c>
      <c r="AB142" s="415">
        <v>0</v>
      </c>
      <c r="AC142" s="687">
        <v>0</v>
      </c>
      <c r="AD142" s="687">
        <v>0</v>
      </c>
      <c r="AE142" s="683">
        <v>0</v>
      </c>
      <c r="AF142" s="416">
        <v>0</v>
      </c>
      <c r="AG142" s="416">
        <v>0</v>
      </c>
      <c r="AH142" s="438">
        <v>0</v>
      </c>
      <c r="AI142" s="508">
        <v>0</v>
      </c>
      <c r="AJ142" s="717">
        <v>0</v>
      </c>
      <c r="AK142" s="509"/>
      <c r="AL142" s="896"/>
      <c r="AM142" s="883"/>
      <c r="AN142" s="877"/>
      <c r="AO142" s="878"/>
      <c r="AP142" s="877"/>
      <c r="AQ142" s="877"/>
    </row>
    <row r="143" spans="2:95" s="420" customFormat="1" ht="31.5" x14ac:dyDescent="0.25">
      <c r="C143" s="421"/>
      <c r="D143" s="860" t="s">
        <v>1455</v>
      </c>
      <c r="E143" s="861"/>
      <c r="F143" s="845" t="s">
        <v>498</v>
      </c>
      <c r="G143" s="819" t="s">
        <v>499</v>
      </c>
      <c r="H143" s="862">
        <v>1.1000000000000001</v>
      </c>
      <c r="I143" s="847" t="s">
        <v>76</v>
      </c>
      <c r="J143" s="847"/>
      <c r="K143" s="848" t="s">
        <v>129</v>
      </c>
      <c r="L143" s="848">
        <v>283</v>
      </c>
      <c r="M143" s="848" t="s">
        <v>488</v>
      </c>
      <c r="N143" s="848" t="s">
        <v>108</v>
      </c>
      <c r="O143" s="859" t="s">
        <v>1445</v>
      </c>
      <c r="P143" s="849" t="s">
        <v>1446</v>
      </c>
      <c r="Q143" s="846" t="s">
        <v>81</v>
      </c>
      <c r="R143" s="850">
        <v>11</v>
      </c>
      <c r="S143" s="863">
        <v>11</v>
      </c>
      <c r="T143" s="850"/>
      <c r="U143" s="846">
        <v>0</v>
      </c>
      <c r="V143" s="846"/>
      <c r="W143" s="846">
        <v>11</v>
      </c>
      <c r="X143" s="848">
        <v>0</v>
      </c>
      <c r="Y143" s="850">
        <f t="shared" si="6"/>
        <v>11</v>
      </c>
      <c r="Z143" s="846">
        <v>0</v>
      </c>
      <c r="AA143" s="846">
        <v>11</v>
      </c>
      <c r="AB143" s="846">
        <v>0</v>
      </c>
      <c r="AC143" s="846">
        <v>0</v>
      </c>
      <c r="AD143" s="846">
        <v>0</v>
      </c>
      <c r="AE143" s="848">
        <v>0</v>
      </c>
      <c r="AF143" s="846">
        <v>0</v>
      </c>
      <c r="AG143" s="846">
        <v>0</v>
      </c>
      <c r="AH143" s="850">
        <v>0</v>
      </c>
      <c r="AI143" s="851">
        <v>0</v>
      </c>
      <c r="AJ143" s="851">
        <v>0</v>
      </c>
      <c r="AK143" s="509"/>
      <c r="AL143" s="896"/>
      <c r="AM143" s="883"/>
      <c r="AN143" s="876"/>
      <c r="AO143" s="878"/>
      <c r="AP143" s="876"/>
      <c r="AQ143" s="876"/>
      <c r="AR143" s="362"/>
      <c r="AS143" s="362"/>
      <c r="AT143" s="362"/>
      <c r="AU143" s="362"/>
      <c r="AV143" s="362"/>
      <c r="AW143" s="362"/>
      <c r="AX143" s="362"/>
      <c r="AY143" s="362"/>
      <c r="AZ143" s="362"/>
      <c r="BA143" s="362"/>
      <c r="BB143" s="364"/>
      <c r="BC143" s="364"/>
      <c r="BD143" s="364"/>
      <c r="BE143" s="364"/>
      <c r="BF143" s="364"/>
      <c r="BG143" s="364"/>
      <c r="BH143" s="364"/>
      <c r="BI143" s="364"/>
      <c r="BJ143" s="364"/>
      <c r="BK143" s="364"/>
      <c r="BL143" s="364"/>
      <c r="BM143" s="364"/>
      <c r="BN143" s="364"/>
      <c r="BO143" s="364"/>
      <c r="BP143" s="364"/>
      <c r="BQ143" s="364"/>
      <c r="BR143" s="364"/>
      <c r="BS143" s="364"/>
      <c r="BT143" s="364"/>
      <c r="BU143" s="364"/>
      <c r="BV143" s="364"/>
      <c r="BW143" s="364"/>
      <c r="BX143" s="364"/>
      <c r="BY143" s="364"/>
      <c r="BZ143" s="364"/>
      <c r="CA143" s="364"/>
      <c r="CB143" s="364"/>
      <c r="CC143" s="364"/>
      <c r="CD143" s="364"/>
      <c r="CE143" s="364"/>
      <c r="CF143" s="364"/>
      <c r="CG143" s="364"/>
      <c r="CH143" s="364"/>
      <c r="CI143" s="364"/>
      <c r="CJ143" s="364"/>
      <c r="CK143" s="364"/>
      <c r="CL143" s="364"/>
      <c r="CM143" s="364"/>
      <c r="CN143" s="364"/>
      <c r="CO143" s="364"/>
      <c r="CP143" s="364"/>
      <c r="CQ143" s="364"/>
    </row>
    <row r="144" spans="2:95" ht="31.5" customHeight="1" thickBot="1" x14ac:dyDescent="0.3">
      <c r="B144" s="437"/>
      <c r="C144" s="437"/>
      <c r="D144" s="741">
        <v>287</v>
      </c>
      <c r="E144" s="676"/>
      <c r="F144" s="642" t="s">
        <v>500</v>
      </c>
      <c r="G144" s="642" t="s">
        <v>501</v>
      </c>
      <c r="H144" s="646">
        <v>0.2</v>
      </c>
      <c r="I144" s="678" t="s">
        <v>76</v>
      </c>
      <c r="J144" s="678"/>
      <c r="K144" s="645" t="s">
        <v>129</v>
      </c>
      <c r="L144" s="645">
        <v>283</v>
      </c>
      <c r="M144" s="645" t="s">
        <v>488</v>
      </c>
      <c r="N144" s="645" t="s">
        <v>85</v>
      </c>
      <c r="O144" s="645" t="s">
        <v>502</v>
      </c>
      <c r="P144" s="658">
        <v>44242</v>
      </c>
      <c r="Q144" s="646" t="s">
        <v>81</v>
      </c>
      <c r="R144" s="646">
        <v>7</v>
      </c>
      <c r="S144" s="642">
        <v>7</v>
      </c>
      <c r="T144" s="646">
        <v>0</v>
      </c>
      <c r="U144" s="646">
        <v>0</v>
      </c>
      <c r="V144" s="646"/>
      <c r="W144" s="646">
        <v>7</v>
      </c>
      <c r="X144" s="645">
        <v>0</v>
      </c>
      <c r="Y144" s="680">
        <f t="shared" si="6"/>
        <v>7</v>
      </c>
      <c r="Z144" s="415">
        <v>0</v>
      </c>
      <c r="AA144" s="415">
        <v>7</v>
      </c>
      <c r="AB144" s="415">
        <v>0</v>
      </c>
      <c r="AC144" s="687">
        <v>0</v>
      </c>
      <c r="AD144" s="687">
        <v>0</v>
      </c>
      <c r="AE144" s="683">
        <v>0</v>
      </c>
      <c r="AF144" s="416">
        <v>0</v>
      </c>
      <c r="AG144" s="416">
        <v>0</v>
      </c>
      <c r="AH144" s="438">
        <v>0</v>
      </c>
      <c r="AI144" s="508">
        <v>0</v>
      </c>
      <c r="AJ144" s="717">
        <v>0</v>
      </c>
      <c r="AK144" s="509"/>
      <c r="AL144" s="896"/>
      <c r="AM144" s="883"/>
      <c r="AN144" s="876"/>
      <c r="AO144" s="878"/>
      <c r="AP144" s="876"/>
      <c r="AQ144" s="877"/>
    </row>
    <row r="145" spans="2:95" s="362" customFormat="1" ht="30" customHeight="1" thickBot="1" x14ac:dyDescent="0.3">
      <c r="B145" s="406" t="s">
        <v>503</v>
      </c>
      <c r="C145" s="363"/>
      <c r="D145" s="364"/>
      <c r="E145" s="364"/>
      <c r="F145" s="364"/>
      <c r="G145" s="364"/>
      <c r="H145" s="367"/>
      <c r="I145" s="367"/>
      <c r="J145" s="367"/>
      <c r="K145" s="367"/>
      <c r="L145" s="367"/>
      <c r="M145" s="367"/>
      <c r="N145" s="367"/>
      <c r="O145" s="367"/>
      <c r="P145" s="652"/>
      <c r="Q145" s="367"/>
      <c r="R145" s="367"/>
      <c r="S145" s="364"/>
      <c r="T145" s="367"/>
      <c r="U145" s="367"/>
      <c r="V145" s="367"/>
      <c r="W145" s="367"/>
      <c r="X145" s="367"/>
      <c r="Y145" s="364"/>
      <c r="Z145" s="363"/>
      <c r="AA145" s="363"/>
      <c r="AB145" s="363"/>
      <c r="AC145" s="363"/>
      <c r="AD145" s="363"/>
      <c r="AE145" s="363"/>
      <c r="AF145" s="363"/>
      <c r="AG145" s="363"/>
      <c r="AH145" s="363"/>
      <c r="AI145" s="864"/>
      <c r="AJ145" s="864"/>
      <c r="AK145" s="509"/>
      <c r="AL145" s="896"/>
      <c r="AM145" s="883"/>
      <c r="AN145" s="877"/>
      <c r="AO145" s="878"/>
      <c r="AP145" s="877"/>
      <c r="AQ145" s="877"/>
    </row>
    <row r="146" spans="2:95" s="362" customFormat="1" ht="30" customHeight="1" thickBot="1" x14ac:dyDescent="0.3">
      <c r="B146" s="1019" t="s">
        <v>197</v>
      </c>
      <c r="C146" s="436"/>
      <c r="D146" s="364"/>
      <c r="E146" s="364"/>
      <c r="F146" s="364"/>
      <c r="G146" s="364"/>
      <c r="H146" s="367"/>
      <c r="I146" s="367"/>
      <c r="J146" s="367"/>
      <c r="K146" s="367"/>
      <c r="L146" s="367"/>
      <c r="M146" s="367"/>
      <c r="N146" s="367"/>
      <c r="O146" s="367"/>
      <c r="P146" s="652"/>
      <c r="Q146" s="367"/>
      <c r="R146" s="367"/>
      <c r="S146" s="364"/>
      <c r="T146" s="367"/>
      <c r="U146" s="367"/>
      <c r="V146" s="367"/>
      <c r="W146" s="367"/>
      <c r="X146" s="367"/>
      <c r="Y146" s="364"/>
      <c r="Z146" s="363"/>
      <c r="AA146" s="363"/>
      <c r="AB146" s="363"/>
      <c r="AC146" s="363"/>
      <c r="AD146" s="363"/>
      <c r="AE146" s="363"/>
      <c r="AF146" s="363"/>
      <c r="AG146" s="363"/>
      <c r="AH146" s="363"/>
      <c r="AI146" s="864"/>
      <c r="AJ146" s="864"/>
      <c r="AK146" s="509"/>
      <c r="AL146" s="896"/>
      <c r="AM146" s="883"/>
      <c r="AN146" s="877"/>
      <c r="AO146" s="878"/>
      <c r="AP146" s="877"/>
      <c r="AQ146" s="877"/>
    </row>
    <row r="147" spans="2:95" ht="78.75" x14ac:dyDescent="0.25">
      <c r="B147" s="437"/>
      <c r="C147" s="437"/>
      <c r="D147" s="676" t="s">
        <v>504</v>
      </c>
      <c r="E147" s="676" t="s">
        <v>505</v>
      </c>
      <c r="F147" s="642" t="s">
        <v>506</v>
      </c>
      <c r="G147" s="740" t="s">
        <v>507</v>
      </c>
      <c r="H147" s="643"/>
      <c r="I147" s="678" t="s">
        <v>76</v>
      </c>
      <c r="J147" s="646"/>
      <c r="K147" s="645" t="s">
        <v>350</v>
      </c>
      <c r="L147" s="645">
        <v>275</v>
      </c>
      <c r="M147" s="647" t="s">
        <v>508</v>
      </c>
      <c r="N147" s="646" t="s">
        <v>369</v>
      </c>
      <c r="O147" s="647" t="s">
        <v>509</v>
      </c>
      <c r="P147" s="658" t="s">
        <v>510</v>
      </c>
      <c r="Q147" s="646" t="s">
        <v>141</v>
      </c>
      <c r="R147" s="646">
        <v>265</v>
      </c>
      <c r="S147" s="642"/>
      <c r="T147" s="646"/>
      <c r="U147" s="646">
        <v>0</v>
      </c>
      <c r="V147" s="646"/>
      <c r="W147" s="646">
        <v>265</v>
      </c>
      <c r="X147" s="645">
        <v>138</v>
      </c>
      <c r="Y147" s="680">
        <f>R147-X147</f>
        <v>127</v>
      </c>
      <c r="Z147" s="651">
        <v>40</v>
      </c>
      <c r="AA147" s="651">
        <v>40</v>
      </c>
      <c r="AB147" s="651">
        <v>47</v>
      </c>
      <c r="AC147" s="687">
        <v>0</v>
      </c>
      <c r="AD147" s="687">
        <v>0</v>
      </c>
      <c r="AE147" s="683">
        <v>0</v>
      </c>
      <c r="AF147" s="416">
        <v>0</v>
      </c>
      <c r="AG147" s="416">
        <v>0</v>
      </c>
      <c r="AH147" s="413">
        <v>0</v>
      </c>
      <c r="AI147" s="508">
        <v>0</v>
      </c>
      <c r="AJ147" s="717">
        <v>0</v>
      </c>
      <c r="AK147" s="509"/>
      <c r="AL147" s="896"/>
      <c r="AM147" s="883"/>
      <c r="AN147" s="877"/>
      <c r="AO147" s="878"/>
      <c r="AP147" s="877"/>
      <c r="AQ147" s="877"/>
    </row>
    <row r="148" spans="2:95" ht="78.75" x14ac:dyDescent="0.25">
      <c r="B148" s="437"/>
      <c r="C148" s="437"/>
      <c r="D148" s="676" t="s">
        <v>511</v>
      </c>
      <c r="E148" s="676" t="s">
        <v>505</v>
      </c>
      <c r="F148" s="642" t="s">
        <v>506</v>
      </c>
      <c r="G148" s="740" t="s">
        <v>507</v>
      </c>
      <c r="H148" s="643"/>
      <c r="I148" s="678" t="s">
        <v>76</v>
      </c>
      <c r="J148" s="646"/>
      <c r="K148" s="645" t="s">
        <v>350</v>
      </c>
      <c r="L148" s="645">
        <v>275</v>
      </c>
      <c r="M148" s="647" t="s">
        <v>508</v>
      </c>
      <c r="N148" s="646" t="s">
        <v>369</v>
      </c>
      <c r="O148" s="647" t="s">
        <v>509</v>
      </c>
      <c r="P148" s="658" t="s">
        <v>510</v>
      </c>
      <c r="Q148" s="646" t="s">
        <v>141</v>
      </c>
      <c r="R148" s="646">
        <v>20</v>
      </c>
      <c r="S148" s="642"/>
      <c r="T148" s="646"/>
      <c r="U148" s="646">
        <v>20</v>
      </c>
      <c r="V148" s="646"/>
      <c r="W148" s="646">
        <v>265</v>
      </c>
      <c r="X148" s="645">
        <v>0</v>
      </c>
      <c r="Y148" s="680">
        <f>R148-X148</f>
        <v>20</v>
      </c>
      <c r="Z148" s="514">
        <v>20</v>
      </c>
      <c r="AA148" s="514">
        <v>0</v>
      </c>
      <c r="AB148" s="514">
        <v>0</v>
      </c>
      <c r="AC148" s="686">
        <v>0</v>
      </c>
      <c r="AD148" s="686">
        <v>0</v>
      </c>
      <c r="AE148" s="685">
        <v>0</v>
      </c>
      <c r="AF148" s="516">
        <v>0</v>
      </c>
      <c r="AG148" s="516">
        <v>0</v>
      </c>
      <c r="AH148" s="517">
        <v>0</v>
      </c>
      <c r="AI148" s="518">
        <v>0</v>
      </c>
      <c r="AJ148" s="720">
        <v>0</v>
      </c>
      <c r="AK148" s="509"/>
      <c r="AL148" s="896"/>
      <c r="AM148" s="883"/>
      <c r="AN148" s="877"/>
      <c r="AO148" s="878"/>
      <c r="AP148" s="877"/>
      <c r="AQ148" s="877"/>
    </row>
    <row r="149" spans="2:95" ht="30" customHeight="1" x14ac:dyDescent="0.25">
      <c r="B149" s="437"/>
      <c r="C149" s="437"/>
      <c r="D149" s="676" t="s">
        <v>512</v>
      </c>
      <c r="E149" s="676" t="s">
        <v>505</v>
      </c>
      <c r="F149" s="642" t="s">
        <v>513</v>
      </c>
      <c r="G149" s="740" t="s">
        <v>507</v>
      </c>
      <c r="H149" s="643"/>
      <c r="I149" s="678" t="s">
        <v>76</v>
      </c>
      <c r="J149" s="646"/>
      <c r="K149" s="645" t="s">
        <v>350</v>
      </c>
      <c r="L149" s="645">
        <v>275</v>
      </c>
      <c r="M149" s="647" t="s">
        <v>508</v>
      </c>
      <c r="N149" s="645"/>
      <c r="O149" s="645" t="s">
        <v>114</v>
      </c>
      <c r="P149" s="658"/>
      <c r="Q149" s="646" t="s">
        <v>81</v>
      </c>
      <c r="R149" s="646">
        <v>190</v>
      </c>
      <c r="S149" s="642"/>
      <c r="T149" s="646"/>
      <c r="U149" s="646">
        <v>0</v>
      </c>
      <c r="V149" s="646"/>
      <c r="W149" s="646">
        <v>190</v>
      </c>
      <c r="X149" s="645">
        <v>0</v>
      </c>
      <c r="Y149" s="680">
        <f>R149-X149</f>
        <v>190</v>
      </c>
      <c r="Z149" s="415">
        <v>0</v>
      </c>
      <c r="AA149" s="415">
        <v>0</v>
      </c>
      <c r="AB149" s="415">
        <v>0</v>
      </c>
      <c r="AC149" s="687">
        <v>30</v>
      </c>
      <c r="AD149" s="687">
        <v>48</v>
      </c>
      <c r="AE149" s="683">
        <v>48</v>
      </c>
      <c r="AF149" s="416">
        <v>48</v>
      </c>
      <c r="AG149" s="416">
        <v>16</v>
      </c>
      <c r="AH149" s="413">
        <v>0</v>
      </c>
      <c r="AI149" s="508">
        <v>0</v>
      </c>
      <c r="AJ149" s="717">
        <v>0</v>
      </c>
      <c r="AK149" s="509"/>
      <c r="AL149" s="896"/>
      <c r="AM149" s="883"/>
      <c r="AN149" s="877"/>
      <c r="AO149" s="878"/>
      <c r="AP149" s="877"/>
      <c r="AQ149" s="877"/>
    </row>
    <row r="150" spans="2:95" ht="30" customHeight="1" x14ac:dyDescent="0.25">
      <c r="B150" s="437"/>
      <c r="C150" s="437"/>
      <c r="D150" s="676" t="s">
        <v>514</v>
      </c>
      <c r="E150" s="676" t="s">
        <v>505</v>
      </c>
      <c r="F150" s="642" t="s">
        <v>513</v>
      </c>
      <c r="G150" s="740" t="s">
        <v>507</v>
      </c>
      <c r="H150" s="643"/>
      <c r="I150" s="678" t="s">
        <v>76</v>
      </c>
      <c r="J150" s="646"/>
      <c r="K150" s="645" t="s">
        <v>350</v>
      </c>
      <c r="L150" s="645">
        <v>275</v>
      </c>
      <c r="M150" s="647" t="s">
        <v>508</v>
      </c>
      <c r="N150" s="645"/>
      <c r="O150" s="645" t="s">
        <v>114</v>
      </c>
      <c r="P150" s="658"/>
      <c r="Q150" s="646" t="s">
        <v>81</v>
      </c>
      <c r="R150" s="646">
        <v>22</v>
      </c>
      <c r="S150" s="642"/>
      <c r="T150" s="646"/>
      <c r="U150" s="646">
        <v>22</v>
      </c>
      <c r="V150" s="646"/>
      <c r="W150" s="646">
        <v>0</v>
      </c>
      <c r="X150" s="645">
        <v>0</v>
      </c>
      <c r="Y150" s="680">
        <f>R150-X150</f>
        <v>22</v>
      </c>
      <c r="Z150" s="514">
        <v>0</v>
      </c>
      <c r="AA150" s="514">
        <v>0</v>
      </c>
      <c r="AB150" s="514">
        <v>0</v>
      </c>
      <c r="AC150" s="686">
        <v>0</v>
      </c>
      <c r="AD150" s="686">
        <v>0</v>
      </c>
      <c r="AE150" s="685">
        <v>22</v>
      </c>
      <c r="AF150" s="516">
        <v>0</v>
      </c>
      <c r="AG150" s="516">
        <v>0</v>
      </c>
      <c r="AH150" s="517">
        <v>0</v>
      </c>
      <c r="AI150" s="518">
        <v>0</v>
      </c>
      <c r="AJ150" s="720">
        <v>0</v>
      </c>
      <c r="AK150" s="509"/>
      <c r="AL150" s="896"/>
      <c r="AM150" s="883"/>
      <c r="AN150" s="877"/>
      <c r="AO150" s="878"/>
      <c r="AP150" s="877"/>
      <c r="AQ150" s="877"/>
    </row>
    <row r="151" spans="2:95" ht="30" customHeight="1" x14ac:dyDescent="0.25">
      <c r="B151" s="437"/>
      <c r="C151" s="437"/>
      <c r="D151" s="676" t="s">
        <v>515</v>
      </c>
      <c r="E151" s="676" t="s">
        <v>505</v>
      </c>
      <c r="F151" s="642" t="s">
        <v>516</v>
      </c>
      <c r="G151" s="740" t="s">
        <v>113</v>
      </c>
      <c r="H151" s="643">
        <v>0.79</v>
      </c>
      <c r="I151" s="678"/>
      <c r="J151" s="678" t="s">
        <v>76</v>
      </c>
      <c r="K151" s="645" t="s">
        <v>42</v>
      </c>
      <c r="L151" s="645">
        <v>275</v>
      </c>
      <c r="M151" s="647" t="s">
        <v>508</v>
      </c>
      <c r="N151" s="645" t="s">
        <v>108</v>
      </c>
      <c r="O151" s="750" t="s">
        <v>517</v>
      </c>
      <c r="P151" s="661">
        <v>44099</v>
      </c>
      <c r="Q151" s="646" t="s">
        <v>141</v>
      </c>
      <c r="R151" s="646">
        <v>16</v>
      </c>
      <c r="S151" s="642"/>
      <c r="T151" s="646">
        <v>16</v>
      </c>
      <c r="U151" s="646">
        <v>16</v>
      </c>
      <c r="V151" s="646"/>
      <c r="W151" s="646">
        <v>0</v>
      </c>
      <c r="X151" s="645">
        <v>0</v>
      </c>
      <c r="Y151" s="680">
        <v>16</v>
      </c>
      <c r="Z151" s="514">
        <v>16</v>
      </c>
      <c r="AA151" s="514">
        <v>0</v>
      </c>
      <c r="AB151" s="514">
        <v>0</v>
      </c>
      <c r="AC151" s="686">
        <v>0</v>
      </c>
      <c r="AD151" s="686">
        <v>0</v>
      </c>
      <c r="AE151" s="685">
        <v>0</v>
      </c>
      <c r="AF151" s="516">
        <v>0</v>
      </c>
      <c r="AG151" s="516">
        <v>0</v>
      </c>
      <c r="AH151" s="517">
        <v>0</v>
      </c>
      <c r="AI151" s="518">
        <v>0</v>
      </c>
      <c r="AJ151" s="720">
        <v>0</v>
      </c>
      <c r="AK151" s="509"/>
      <c r="AL151" s="896"/>
      <c r="AM151" s="883"/>
      <c r="AN151" s="877"/>
      <c r="AO151" s="878"/>
      <c r="AP151" s="877"/>
      <c r="AQ151" s="877"/>
    </row>
    <row r="152" spans="2:95" s="420" customFormat="1" ht="30" customHeight="1" x14ac:dyDescent="0.25">
      <c r="C152" s="421"/>
      <c r="D152" s="676" t="s">
        <v>518</v>
      </c>
      <c r="E152" s="676" t="s">
        <v>519</v>
      </c>
      <c r="F152" s="642" t="s">
        <v>520</v>
      </c>
      <c r="G152" s="740" t="s">
        <v>507</v>
      </c>
      <c r="H152" s="1085">
        <v>2.89</v>
      </c>
      <c r="I152" s="678"/>
      <c r="J152" s="678" t="s">
        <v>76</v>
      </c>
      <c r="K152" s="645" t="s">
        <v>42</v>
      </c>
      <c r="L152" s="645">
        <v>275</v>
      </c>
      <c r="M152" s="647" t="s">
        <v>508</v>
      </c>
      <c r="N152" s="645"/>
      <c r="O152" s="645" t="s">
        <v>521</v>
      </c>
      <c r="P152" s="658"/>
      <c r="Q152" s="646" t="s">
        <v>81</v>
      </c>
      <c r="R152" s="646">
        <v>41</v>
      </c>
      <c r="S152" s="642"/>
      <c r="T152" s="646"/>
      <c r="U152" s="646">
        <v>41</v>
      </c>
      <c r="V152" s="646"/>
      <c r="W152" s="646">
        <v>41</v>
      </c>
      <c r="X152" s="645">
        <v>0</v>
      </c>
      <c r="Y152" s="680">
        <f>R152-X152</f>
        <v>41</v>
      </c>
      <c r="Z152" s="415">
        <v>0</v>
      </c>
      <c r="AA152" s="415">
        <v>0</v>
      </c>
      <c r="AB152" s="415">
        <v>0</v>
      </c>
      <c r="AC152" s="687">
        <v>0</v>
      </c>
      <c r="AD152" s="687">
        <v>0</v>
      </c>
      <c r="AE152" s="683">
        <f>SUM(Z152:AD152)</f>
        <v>0</v>
      </c>
      <c r="AF152" s="416">
        <v>0</v>
      </c>
      <c r="AG152" s="416">
        <v>36</v>
      </c>
      <c r="AH152" s="413">
        <v>5</v>
      </c>
      <c r="AI152" s="508">
        <v>0</v>
      </c>
      <c r="AJ152" s="717">
        <v>0</v>
      </c>
      <c r="AK152" s="509"/>
      <c r="AL152" s="896"/>
      <c r="AM152" s="883"/>
      <c r="AN152" s="877"/>
      <c r="AO152" s="878"/>
      <c r="AP152" s="877"/>
      <c r="AQ152" s="877"/>
      <c r="AR152" s="362"/>
      <c r="AS152" s="362"/>
      <c r="AT152" s="362"/>
      <c r="AU152" s="362"/>
      <c r="AV152" s="362"/>
      <c r="AW152" s="362"/>
      <c r="AX152" s="362"/>
      <c r="AY152" s="362"/>
      <c r="AZ152" s="362"/>
      <c r="BA152" s="362"/>
      <c r="BB152" s="364"/>
      <c r="BC152" s="364"/>
      <c r="BD152" s="364"/>
      <c r="BE152" s="364"/>
      <c r="BF152" s="364"/>
      <c r="BG152" s="364"/>
      <c r="BH152" s="364"/>
      <c r="BI152" s="364"/>
      <c r="BJ152" s="364"/>
      <c r="BK152" s="364"/>
      <c r="BL152" s="364"/>
      <c r="BM152" s="364"/>
      <c r="BN152" s="364"/>
      <c r="BO152" s="364"/>
      <c r="BP152" s="364"/>
      <c r="BQ152" s="364"/>
      <c r="BR152" s="364"/>
      <c r="BS152" s="364"/>
      <c r="BT152" s="364"/>
      <c r="BU152" s="364"/>
      <c r="BV152" s="364"/>
      <c r="BW152" s="364"/>
      <c r="BX152" s="364"/>
      <c r="BY152" s="364"/>
      <c r="BZ152" s="364"/>
      <c r="CA152" s="364"/>
      <c r="CB152" s="364"/>
      <c r="CC152" s="364"/>
      <c r="CD152" s="364"/>
      <c r="CE152" s="364"/>
      <c r="CF152" s="364"/>
      <c r="CG152" s="364"/>
      <c r="CH152" s="364"/>
      <c r="CI152" s="364"/>
      <c r="CJ152" s="364"/>
      <c r="CK152" s="364"/>
      <c r="CL152" s="364"/>
      <c r="CM152" s="364"/>
      <c r="CN152" s="364"/>
      <c r="CO152" s="364"/>
      <c r="CP152" s="364"/>
      <c r="CQ152" s="364"/>
    </row>
    <row r="153" spans="2:95" s="420" customFormat="1" ht="30" customHeight="1" thickBot="1" x14ac:dyDescent="0.3">
      <c r="C153" s="421"/>
      <c r="D153" s="676" t="s">
        <v>522</v>
      </c>
      <c r="E153" s="676" t="s">
        <v>519</v>
      </c>
      <c r="F153" s="642" t="s">
        <v>520</v>
      </c>
      <c r="G153" s="740" t="s">
        <v>507</v>
      </c>
      <c r="H153" s="1087"/>
      <c r="I153" s="678"/>
      <c r="J153" s="678" t="s">
        <v>76</v>
      </c>
      <c r="K153" s="645" t="s">
        <v>42</v>
      </c>
      <c r="L153" s="645">
        <v>275</v>
      </c>
      <c r="M153" s="647" t="s">
        <v>508</v>
      </c>
      <c r="N153" s="645"/>
      <c r="O153" s="645" t="s">
        <v>521</v>
      </c>
      <c r="P153" s="658"/>
      <c r="Q153" s="646" t="s">
        <v>81</v>
      </c>
      <c r="R153" s="646">
        <v>15</v>
      </c>
      <c r="S153" s="642"/>
      <c r="T153" s="646"/>
      <c r="U153" s="646">
        <v>15</v>
      </c>
      <c r="V153" s="646"/>
      <c r="W153" s="646">
        <v>0</v>
      </c>
      <c r="X153" s="645">
        <v>0</v>
      </c>
      <c r="Y153" s="680">
        <f>R153-X153</f>
        <v>15</v>
      </c>
      <c r="Z153" s="514">
        <v>0</v>
      </c>
      <c r="AA153" s="514">
        <v>0</v>
      </c>
      <c r="AB153" s="514">
        <v>0</v>
      </c>
      <c r="AC153" s="686">
        <v>0</v>
      </c>
      <c r="AD153" s="686">
        <v>0</v>
      </c>
      <c r="AE153" s="685">
        <v>0</v>
      </c>
      <c r="AF153" s="516">
        <v>0</v>
      </c>
      <c r="AG153" s="516">
        <v>15</v>
      </c>
      <c r="AH153" s="517">
        <v>0</v>
      </c>
      <c r="AI153" s="518">
        <v>0</v>
      </c>
      <c r="AJ153" s="720">
        <v>0</v>
      </c>
      <c r="AK153" s="509"/>
      <c r="AL153" s="896"/>
      <c r="AM153" s="883"/>
      <c r="AN153" s="877"/>
      <c r="AO153" s="878"/>
      <c r="AP153" s="877"/>
      <c r="AQ153" s="877"/>
      <c r="AR153" s="362"/>
      <c r="AS153" s="362"/>
      <c r="AT153" s="362"/>
      <c r="AU153" s="362"/>
      <c r="AV153" s="362"/>
      <c r="AW153" s="362"/>
      <c r="AX153" s="362"/>
      <c r="AY153" s="362"/>
      <c r="AZ153" s="362"/>
      <c r="BA153" s="362"/>
      <c r="BB153" s="364"/>
      <c r="BC153" s="364"/>
      <c r="BD153" s="364"/>
      <c r="BE153" s="364"/>
      <c r="BF153" s="364"/>
      <c r="BG153" s="364"/>
      <c r="BH153" s="364"/>
      <c r="BI153" s="364"/>
      <c r="BJ153" s="364"/>
      <c r="BK153" s="364"/>
      <c r="BL153" s="364"/>
      <c r="BM153" s="364"/>
      <c r="BN153" s="364"/>
      <c r="BO153" s="364"/>
      <c r="BP153" s="364"/>
      <c r="BQ153" s="364"/>
      <c r="BR153" s="364"/>
      <c r="BS153" s="364"/>
      <c r="BT153" s="364"/>
      <c r="BU153" s="364"/>
      <c r="BV153" s="364"/>
      <c r="BW153" s="364"/>
      <c r="BX153" s="364"/>
      <c r="BY153" s="364"/>
      <c r="BZ153" s="364"/>
      <c r="CA153" s="364"/>
      <c r="CB153" s="364"/>
      <c r="CC153" s="364"/>
      <c r="CD153" s="364"/>
      <c r="CE153" s="364"/>
      <c r="CF153" s="364"/>
      <c r="CG153" s="364"/>
      <c r="CH153" s="364"/>
      <c r="CI153" s="364"/>
      <c r="CJ153" s="364"/>
      <c r="CK153" s="364"/>
      <c r="CL153" s="364"/>
      <c r="CM153" s="364"/>
      <c r="CN153" s="364"/>
      <c r="CO153" s="364"/>
      <c r="CP153" s="364"/>
      <c r="CQ153" s="364"/>
    </row>
    <row r="154" spans="2:95" s="420" customFormat="1" ht="30" customHeight="1" thickBot="1" x14ac:dyDescent="0.3">
      <c r="B154" s="406" t="s">
        <v>523</v>
      </c>
      <c r="C154" s="421"/>
      <c r="D154" s="364"/>
      <c r="E154" s="364"/>
      <c r="F154" s="364"/>
      <c r="G154" s="364"/>
      <c r="H154" s="367"/>
      <c r="I154" s="367"/>
      <c r="J154" s="367"/>
      <c r="K154" s="367"/>
      <c r="L154" s="367"/>
      <c r="M154" s="367"/>
      <c r="N154" s="367"/>
      <c r="O154" s="367"/>
      <c r="P154" s="652"/>
      <c r="Q154" s="367"/>
      <c r="R154" s="367"/>
      <c r="S154" s="364"/>
      <c r="T154" s="367"/>
      <c r="U154" s="367"/>
      <c r="V154" s="367"/>
      <c r="W154" s="367"/>
      <c r="X154" s="367"/>
      <c r="Y154" s="364"/>
      <c r="Z154" s="363"/>
      <c r="AA154" s="363"/>
      <c r="AB154" s="363"/>
      <c r="AC154" s="363"/>
      <c r="AD154" s="363"/>
      <c r="AE154" s="363"/>
      <c r="AF154" s="363"/>
      <c r="AG154" s="363"/>
      <c r="AH154" s="363"/>
      <c r="AI154" s="864"/>
      <c r="AJ154" s="864"/>
      <c r="AK154" s="509"/>
      <c r="AL154" s="896"/>
      <c r="AM154" s="883"/>
      <c r="AN154" s="877"/>
      <c r="AO154" s="878"/>
      <c r="AP154" s="877"/>
      <c r="AQ154" s="877"/>
      <c r="AR154" s="362"/>
      <c r="AS154" s="362"/>
      <c r="AT154" s="362"/>
      <c r="AU154" s="362"/>
      <c r="AV154" s="362"/>
      <c r="AW154" s="362"/>
      <c r="AX154" s="362"/>
      <c r="AY154" s="362"/>
      <c r="AZ154" s="362"/>
      <c r="BA154" s="362"/>
      <c r="BB154" s="364"/>
      <c r="BC154" s="364"/>
      <c r="BD154" s="364"/>
      <c r="BE154" s="364"/>
      <c r="BF154" s="364"/>
      <c r="BG154" s="364"/>
      <c r="BH154" s="364"/>
      <c r="BI154" s="364"/>
      <c r="BJ154" s="364"/>
      <c r="BK154" s="364"/>
      <c r="BL154" s="364"/>
      <c r="BM154" s="364"/>
      <c r="BN154" s="364"/>
      <c r="BO154" s="364"/>
      <c r="BP154" s="364"/>
      <c r="BQ154" s="364"/>
      <c r="BR154" s="364"/>
      <c r="BS154" s="364"/>
      <c r="BT154" s="364"/>
      <c r="BU154" s="364"/>
      <c r="BV154" s="364"/>
      <c r="BW154" s="364"/>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row>
    <row r="155" spans="2:95" s="420" customFormat="1" ht="30" customHeight="1" thickBot="1" x14ac:dyDescent="0.3">
      <c r="B155" s="1025" t="s">
        <v>71</v>
      </c>
      <c r="C155" s="418"/>
      <c r="D155" s="364"/>
      <c r="E155" s="364"/>
      <c r="F155" s="364"/>
      <c r="G155" s="364"/>
      <c r="H155" s="367"/>
      <c r="I155" s="367"/>
      <c r="J155" s="367"/>
      <c r="K155" s="367"/>
      <c r="L155" s="367"/>
      <c r="M155" s="367"/>
      <c r="N155" s="367"/>
      <c r="O155" s="367"/>
      <c r="P155" s="652"/>
      <c r="Q155" s="367"/>
      <c r="R155" s="367"/>
      <c r="S155" s="364"/>
      <c r="T155" s="367"/>
      <c r="U155" s="367"/>
      <c r="V155" s="367"/>
      <c r="W155" s="367"/>
      <c r="X155" s="367"/>
      <c r="Y155" s="364"/>
      <c r="Z155" s="363"/>
      <c r="AA155" s="363"/>
      <c r="AB155" s="363"/>
      <c r="AC155" s="363"/>
      <c r="AD155" s="363"/>
      <c r="AE155" s="363"/>
      <c r="AF155" s="363"/>
      <c r="AG155" s="363"/>
      <c r="AH155" s="363"/>
      <c r="AI155" s="864"/>
      <c r="AJ155" s="864"/>
      <c r="AK155" s="509"/>
      <c r="AL155" s="896"/>
      <c r="AM155" s="883"/>
      <c r="AN155" s="877"/>
      <c r="AO155" s="878"/>
      <c r="AP155" s="877"/>
      <c r="AQ155" s="877"/>
      <c r="AR155" s="362"/>
      <c r="AS155" s="362"/>
      <c r="AT155" s="362"/>
      <c r="AU155" s="362"/>
      <c r="AV155" s="362"/>
      <c r="AW155" s="362"/>
      <c r="AX155" s="362"/>
      <c r="AY155" s="362"/>
      <c r="AZ155" s="362"/>
      <c r="BA155" s="362"/>
      <c r="BB155" s="364"/>
      <c r="BC155" s="364"/>
      <c r="BD155" s="364"/>
      <c r="BE155" s="364"/>
      <c r="BF155" s="364"/>
      <c r="BG155" s="364"/>
      <c r="BH155" s="364"/>
      <c r="BI155" s="364"/>
      <c r="BJ155" s="364"/>
      <c r="BK155" s="364"/>
      <c r="BL155" s="364"/>
      <c r="BM155" s="364"/>
      <c r="BN155" s="364"/>
      <c r="BO155" s="364"/>
      <c r="BP155" s="364"/>
      <c r="BQ155" s="364"/>
      <c r="BR155" s="364"/>
      <c r="BS155" s="364"/>
      <c r="BT155" s="364"/>
      <c r="BU155" s="364"/>
      <c r="BV155" s="364"/>
      <c r="BW155" s="364"/>
      <c r="BX155" s="364"/>
      <c r="BY155" s="364"/>
      <c r="BZ155" s="364"/>
      <c r="CA155" s="364"/>
      <c r="CB155" s="364"/>
      <c r="CC155" s="364"/>
      <c r="CD155" s="364"/>
      <c r="CE155" s="364"/>
      <c r="CF155" s="364"/>
      <c r="CG155" s="364"/>
      <c r="CH155" s="364"/>
      <c r="CI155" s="364"/>
      <c r="CJ155" s="364"/>
      <c r="CK155" s="364"/>
      <c r="CL155" s="364"/>
      <c r="CM155" s="364"/>
      <c r="CN155" s="364"/>
      <c r="CO155" s="364"/>
      <c r="CP155" s="364"/>
      <c r="CQ155" s="364"/>
    </row>
    <row r="156" spans="2:95" s="420" customFormat="1" ht="33" customHeight="1" thickBot="1" x14ac:dyDescent="0.3">
      <c r="C156" s="421"/>
      <c r="D156" s="640" t="s">
        <v>524</v>
      </c>
      <c r="E156" s="676"/>
      <c r="F156" s="642" t="s">
        <v>525</v>
      </c>
      <c r="G156" s="740" t="s">
        <v>526</v>
      </c>
      <c r="H156" s="643">
        <v>0.86</v>
      </c>
      <c r="I156" s="678" t="s">
        <v>76</v>
      </c>
      <c r="J156" s="646"/>
      <c r="K156" s="645" t="s">
        <v>129</v>
      </c>
      <c r="L156" s="645">
        <v>235</v>
      </c>
      <c r="M156" s="645" t="s">
        <v>527</v>
      </c>
      <c r="N156" s="645" t="s">
        <v>108</v>
      </c>
      <c r="O156" s="647" t="s">
        <v>528</v>
      </c>
      <c r="P156" s="658">
        <v>44265</v>
      </c>
      <c r="Q156" s="646" t="s">
        <v>141</v>
      </c>
      <c r="R156" s="646">
        <v>15</v>
      </c>
      <c r="S156" s="642">
        <v>15</v>
      </c>
      <c r="T156" s="646">
        <v>0</v>
      </c>
      <c r="U156" s="646">
        <v>0</v>
      </c>
      <c r="V156" s="646" t="s">
        <v>165</v>
      </c>
      <c r="W156" s="646">
        <v>15</v>
      </c>
      <c r="X156" s="645">
        <v>1</v>
      </c>
      <c r="Y156" s="680">
        <f>R156-X156</f>
        <v>14</v>
      </c>
      <c r="Z156" s="415">
        <v>7</v>
      </c>
      <c r="AA156" s="415">
        <v>7</v>
      </c>
      <c r="AB156" s="415">
        <v>0</v>
      </c>
      <c r="AC156" s="687">
        <v>0</v>
      </c>
      <c r="AD156" s="687">
        <v>0</v>
      </c>
      <c r="AE156" s="683">
        <v>0</v>
      </c>
      <c r="AF156" s="416">
        <v>0</v>
      </c>
      <c r="AG156" s="416">
        <v>0</v>
      </c>
      <c r="AH156" s="413">
        <v>0</v>
      </c>
      <c r="AI156" s="508">
        <v>0</v>
      </c>
      <c r="AJ156" s="717">
        <v>0</v>
      </c>
      <c r="AK156" s="509"/>
      <c r="AL156" s="896"/>
      <c r="AM156" s="883"/>
      <c r="AN156" s="877"/>
      <c r="AO156" s="878"/>
      <c r="AP156" s="877"/>
      <c r="AQ156" s="877"/>
      <c r="AR156" s="362"/>
      <c r="AS156" s="362"/>
      <c r="AT156" s="362"/>
      <c r="AU156" s="362"/>
      <c r="AV156" s="362"/>
      <c r="AW156" s="362"/>
      <c r="AX156" s="362"/>
      <c r="AY156" s="362"/>
      <c r="AZ156" s="362"/>
      <c r="BA156" s="362"/>
      <c r="BB156" s="364"/>
      <c r="BC156" s="364"/>
      <c r="BD156" s="364"/>
      <c r="BE156" s="364"/>
      <c r="BF156" s="364"/>
      <c r="BG156" s="364"/>
      <c r="BH156" s="364"/>
      <c r="BI156" s="364"/>
      <c r="BJ156" s="364"/>
      <c r="BK156" s="364"/>
      <c r="BL156" s="364"/>
      <c r="BM156" s="364"/>
      <c r="BN156" s="364"/>
      <c r="BO156" s="364"/>
      <c r="BP156" s="364"/>
      <c r="BQ156" s="364"/>
      <c r="BR156" s="364"/>
      <c r="BS156" s="364"/>
      <c r="BT156" s="364"/>
      <c r="BU156" s="364"/>
      <c r="BV156" s="364"/>
      <c r="BW156" s="364"/>
      <c r="BX156" s="364"/>
      <c r="BY156" s="364"/>
      <c r="BZ156" s="364"/>
      <c r="CA156" s="364"/>
      <c r="CB156" s="364"/>
      <c r="CC156" s="364"/>
      <c r="CD156" s="364"/>
      <c r="CE156" s="364"/>
      <c r="CF156" s="364"/>
      <c r="CG156" s="364"/>
      <c r="CH156" s="364"/>
      <c r="CI156" s="364"/>
      <c r="CJ156" s="364"/>
      <c r="CK156" s="364"/>
      <c r="CL156" s="364"/>
      <c r="CM156" s="364"/>
      <c r="CN156" s="364"/>
      <c r="CO156" s="364"/>
      <c r="CP156" s="364"/>
      <c r="CQ156" s="364"/>
    </row>
    <row r="157" spans="2:95" s="431" customFormat="1" ht="30" customHeight="1" thickBot="1" x14ac:dyDescent="0.3">
      <c r="B157" s="406" t="s">
        <v>529</v>
      </c>
      <c r="C157" s="433"/>
      <c r="D157" s="364"/>
      <c r="E157" s="364"/>
      <c r="F157" s="364"/>
      <c r="G157" s="364"/>
      <c r="H157" s="367"/>
      <c r="I157" s="367"/>
      <c r="J157" s="367"/>
      <c r="K157" s="367"/>
      <c r="L157" s="367"/>
      <c r="M157" s="367"/>
      <c r="N157" s="367"/>
      <c r="O157" s="367"/>
      <c r="P157" s="652"/>
      <c r="Q157" s="367"/>
      <c r="R157" s="367"/>
      <c r="S157" s="364"/>
      <c r="T157" s="367"/>
      <c r="U157" s="367"/>
      <c r="V157" s="367"/>
      <c r="W157" s="367"/>
      <c r="X157" s="367"/>
      <c r="Y157" s="364"/>
      <c r="Z157" s="363"/>
      <c r="AA157" s="363"/>
      <c r="AB157" s="363"/>
      <c r="AC157" s="363"/>
      <c r="AD157" s="363"/>
      <c r="AE157" s="363"/>
      <c r="AF157" s="363"/>
      <c r="AG157" s="363"/>
      <c r="AH157" s="363"/>
      <c r="AI157" s="864"/>
      <c r="AJ157" s="864"/>
      <c r="AK157" s="509"/>
      <c r="AL157" s="896"/>
      <c r="AM157" s="883"/>
      <c r="AN157" s="877"/>
      <c r="AO157" s="878"/>
      <c r="AP157" s="877"/>
      <c r="AQ157" s="877"/>
      <c r="AR157" s="362"/>
      <c r="AS157" s="362"/>
      <c r="AT157" s="362"/>
      <c r="AU157" s="362"/>
      <c r="AV157" s="362"/>
      <c r="AW157" s="362"/>
      <c r="AX157" s="362"/>
      <c r="AY157" s="362"/>
      <c r="AZ157" s="362"/>
      <c r="BA157" s="362"/>
      <c r="BB157" s="362"/>
      <c r="BC157" s="362"/>
      <c r="BD157" s="362"/>
      <c r="BE157" s="362"/>
      <c r="BF157" s="362"/>
      <c r="BG157" s="362"/>
      <c r="BH157" s="362"/>
      <c r="BI157" s="362"/>
      <c r="BJ157" s="362"/>
      <c r="BK157" s="362"/>
      <c r="BL157" s="362"/>
      <c r="BM157" s="362"/>
      <c r="BN157" s="362"/>
      <c r="BO157" s="362"/>
      <c r="BP157" s="362"/>
      <c r="BQ157" s="362"/>
      <c r="BR157" s="362"/>
      <c r="BS157" s="362"/>
      <c r="BT157" s="362"/>
      <c r="BU157" s="362"/>
      <c r="BV157" s="362"/>
      <c r="BW157" s="362"/>
      <c r="BX157" s="362"/>
      <c r="BY157" s="362"/>
      <c r="BZ157" s="362"/>
      <c r="CA157" s="362"/>
      <c r="CB157" s="362"/>
      <c r="CC157" s="362"/>
      <c r="CD157" s="362"/>
      <c r="CE157" s="362"/>
      <c r="CF157" s="362"/>
      <c r="CG157" s="362"/>
      <c r="CH157" s="362"/>
      <c r="CI157" s="362"/>
      <c r="CJ157" s="362"/>
      <c r="CK157" s="362"/>
      <c r="CL157" s="362"/>
      <c r="CM157" s="362"/>
      <c r="CN157" s="362"/>
      <c r="CO157" s="362"/>
      <c r="CP157" s="362"/>
      <c r="CQ157" s="362"/>
    </row>
    <row r="158" spans="2:95" s="431" customFormat="1" ht="30" customHeight="1" thickBot="1" x14ac:dyDescent="0.3">
      <c r="B158" s="1025" t="s">
        <v>71</v>
      </c>
      <c r="C158" s="432"/>
      <c r="D158" s="364"/>
      <c r="E158" s="364"/>
      <c r="F158" s="364"/>
      <c r="G158" s="364"/>
      <c r="H158" s="367"/>
      <c r="I158" s="367"/>
      <c r="J158" s="367"/>
      <c r="K158" s="367"/>
      <c r="L158" s="367"/>
      <c r="M158" s="367"/>
      <c r="N158" s="367"/>
      <c r="O158" s="367"/>
      <c r="P158" s="652"/>
      <c r="Q158" s="367"/>
      <c r="R158" s="367"/>
      <c r="S158" s="364"/>
      <c r="T158" s="367"/>
      <c r="U158" s="367"/>
      <c r="V158" s="367"/>
      <c r="W158" s="367"/>
      <c r="X158" s="367"/>
      <c r="Y158" s="364"/>
      <c r="Z158" s="363"/>
      <c r="AA158" s="363"/>
      <c r="AB158" s="363"/>
      <c r="AC158" s="363"/>
      <c r="AD158" s="363"/>
      <c r="AE158" s="363"/>
      <c r="AF158" s="363"/>
      <c r="AG158" s="363"/>
      <c r="AH158" s="363"/>
      <c r="AI158" s="864"/>
      <c r="AJ158" s="864"/>
      <c r="AK158" s="509"/>
      <c r="AL158" s="896"/>
      <c r="AM158" s="883"/>
      <c r="AN158" s="877"/>
      <c r="AO158" s="878"/>
      <c r="AP158" s="877"/>
      <c r="AQ158" s="877"/>
      <c r="AR158" s="362"/>
      <c r="AS158" s="362"/>
      <c r="AT158" s="362"/>
      <c r="AU158" s="362"/>
      <c r="AV158" s="362"/>
      <c r="AW158" s="362"/>
      <c r="AX158" s="362"/>
      <c r="AY158" s="362"/>
      <c r="AZ158" s="362"/>
      <c r="BA158" s="362"/>
      <c r="BB158" s="362"/>
      <c r="BC158" s="362"/>
      <c r="BD158" s="362"/>
      <c r="BE158" s="362"/>
      <c r="BF158" s="362"/>
      <c r="BG158" s="362"/>
      <c r="BH158" s="362"/>
      <c r="BI158" s="362"/>
      <c r="BJ158" s="362"/>
      <c r="BK158" s="362"/>
      <c r="BL158" s="362"/>
      <c r="BM158" s="362"/>
      <c r="BN158" s="362"/>
      <c r="BO158" s="362"/>
      <c r="BP158" s="362"/>
      <c r="BQ158" s="362"/>
      <c r="BR158" s="362"/>
      <c r="BS158" s="362"/>
      <c r="BT158" s="362"/>
      <c r="BU158" s="362"/>
      <c r="BV158" s="362"/>
      <c r="BW158" s="362"/>
      <c r="BX158" s="362"/>
      <c r="BY158" s="362"/>
      <c r="BZ158" s="362"/>
      <c r="CA158" s="362"/>
      <c r="CB158" s="362"/>
      <c r="CC158" s="362"/>
      <c r="CD158" s="362"/>
      <c r="CE158" s="362"/>
      <c r="CF158" s="362"/>
      <c r="CG158" s="362"/>
      <c r="CH158" s="362"/>
      <c r="CI158" s="362"/>
      <c r="CJ158" s="362"/>
      <c r="CK158" s="362"/>
      <c r="CL158" s="362"/>
      <c r="CM158" s="362"/>
      <c r="CN158" s="362"/>
      <c r="CO158" s="362"/>
      <c r="CP158" s="362"/>
      <c r="CQ158" s="362"/>
    </row>
    <row r="159" spans="2:95" ht="80.25" customHeight="1" x14ac:dyDescent="0.25">
      <c r="B159" s="437"/>
      <c r="C159" s="437"/>
      <c r="D159" s="741">
        <v>203</v>
      </c>
      <c r="E159" s="676"/>
      <c r="F159" s="642" t="s">
        <v>530</v>
      </c>
      <c r="G159" s="740" t="s">
        <v>531</v>
      </c>
      <c r="H159" s="643">
        <v>1.47</v>
      </c>
      <c r="I159" s="678" t="s">
        <v>76</v>
      </c>
      <c r="J159" s="678"/>
      <c r="K159" s="645" t="s">
        <v>129</v>
      </c>
      <c r="L159" s="645">
        <v>297</v>
      </c>
      <c r="M159" s="645" t="s">
        <v>532</v>
      </c>
      <c r="N159" s="645" t="s">
        <v>108</v>
      </c>
      <c r="O159" s="645" t="s">
        <v>533</v>
      </c>
      <c r="P159" s="658">
        <v>43523</v>
      </c>
      <c r="Q159" s="646" t="s">
        <v>141</v>
      </c>
      <c r="R159" s="646">
        <v>16</v>
      </c>
      <c r="S159" s="642">
        <v>16</v>
      </c>
      <c r="T159" s="646">
        <v>0</v>
      </c>
      <c r="U159" s="646">
        <v>0</v>
      </c>
      <c r="V159" s="646">
        <v>0</v>
      </c>
      <c r="W159" s="646">
        <v>16</v>
      </c>
      <c r="X159" s="645">
        <v>0</v>
      </c>
      <c r="Y159" s="680">
        <v>16</v>
      </c>
      <c r="Z159" s="415">
        <v>8</v>
      </c>
      <c r="AA159" s="415">
        <v>8</v>
      </c>
      <c r="AB159" s="415">
        <v>0</v>
      </c>
      <c r="AC159" s="687">
        <v>0</v>
      </c>
      <c r="AD159" s="687">
        <v>0</v>
      </c>
      <c r="AE159" s="683">
        <v>0</v>
      </c>
      <c r="AF159" s="416">
        <v>0</v>
      </c>
      <c r="AG159" s="416">
        <v>0</v>
      </c>
      <c r="AH159" s="413">
        <v>0</v>
      </c>
      <c r="AI159" s="508">
        <v>0</v>
      </c>
      <c r="AJ159" s="717">
        <v>0</v>
      </c>
      <c r="AK159" s="509"/>
      <c r="AL159" s="896"/>
      <c r="AM159" s="883"/>
      <c r="AN159" s="877"/>
      <c r="AO159" s="878"/>
      <c r="AP159" s="877"/>
      <c r="AQ159" s="877"/>
    </row>
    <row r="160" spans="2:95" ht="30" customHeight="1" x14ac:dyDescent="0.25">
      <c r="B160" s="437"/>
      <c r="C160" s="437"/>
      <c r="D160" s="741">
        <v>312</v>
      </c>
      <c r="E160" s="676"/>
      <c r="F160" s="642" t="s">
        <v>534</v>
      </c>
      <c r="G160" s="751" t="s">
        <v>535</v>
      </c>
      <c r="H160" s="1085">
        <v>17.8</v>
      </c>
      <c r="I160" s="678"/>
      <c r="J160" s="678" t="s">
        <v>76</v>
      </c>
      <c r="K160" s="645" t="s">
        <v>129</v>
      </c>
      <c r="L160" s="645">
        <v>297</v>
      </c>
      <c r="M160" s="645" t="s">
        <v>532</v>
      </c>
      <c r="N160" s="645" t="s">
        <v>85</v>
      </c>
      <c r="O160" s="645" t="s">
        <v>536</v>
      </c>
      <c r="P160" s="658">
        <v>44936</v>
      </c>
      <c r="Q160" s="646" t="s">
        <v>81</v>
      </c>
      <c r="R160" s="646">
        <v>270</v>
      </c>
      <c r="S160" s="642"/>
      <c r="T160" s="646"/>
      <c r="U160" s="646">
        <v>0</v>
      </c>
      <c r="V160" s="646"/>
      <c r="W160" s="646">
        <v>270</v>
      </c>
      <c r="X160" s="645">
        <v>0</v>
      </c>
      <c r="Y160" s="680">
        <f>R160-X160</f>
        <v>270</v>
      </c>
      <c r="Z160" s="415">
        <v>0</v>
      </c>
      <c r="AA160" s="415">
        <v>0</v>
      </c>
      <c r="AB160" s="415">
        <v>24</v>
      </c>
      <c r="AC160" s="687">
        <v>48</v>
      </c>
      <c r="AD160" s="687">
        <v>48</v>
      </c>
      <c r="AE160" s="683">
        <v>48</v>
      </c>
      <c r="AF160" s="416">
        <v>0</v>
      </c>
      <c r="AG160" s="416">
        <v>0</v>
      </c>
      <c r="AH160" s="413">
        <v>0</v>
      </c>
      <c r="AI160" s="508">
        <v>0</v>
      </c>
      <c r="AJ160" s="717">
        <v>102</v>
      </c>
      <c r="AK160" s="509"/>
      <c r="AL160" s="896"/>
      <c r="AM160" s="883"/>
      <c r="AN160" s="877"/>
      <c r="AO160" s="878"/>
      <c r="AP160" s="877"/>
      <c r="AQ160" s="877"/>
    </row>
    <row r="161" spans="2:95" ht="30" customHeight="1" thickBot="1" x14ac:dyDescent="0.3">
      <c r="B161" s="437"/>
      <c r="C161" s="437"/>
      <c r="D161" s="741" t="s">
        <v>537</v>
      </c>
      <c r="E161" s="676"/>
      <c r="F161" s="642" t="s">
        <v>534</v>
      </c>
      <c r="G161" s="747" t="s">
        <v>538</v>
      </c>
      <c r="H161" s="1087"/>
      <c r="I161" s="678"/>
      <c r="J161" s="678" t="s">
        <v>76</v>
      </c>
      <c r="K161" s="645" t="s">
        <v>129</v>
      </c>
      <c r="L161" s="645">
        <v>297</v>
      </c>
      <c r="M161" s="645" t="s">
        <v>532</v>
      </c>
      <c r="N161" s="645" t="s">
        <v>85</v>
      </c>
      <c r="O161" s="645" t="s">
        <v>536</v>
      </c>
      <c r="P161" s="658">
        <v>44936</v>
      </c>
      <c r="Q161" s="646" t="s">
        <v>81</v>
      </c>
      <c r="R161" s="646">
        <v>33</v>
      </c>
      <c r="S161" s="642"/>
      <c r="T161" s="646"/>
      <c r="U161" s="646">
        <v>33</v>
      </c>
      <c r="V161" s="646"/>
      <c r="W161" s="646">
        <v>0</v>
      </c>
      <c r="X161" s="645">
        <v>0</v>
      </c>
      <c r="Y161" s="680">
        <f>R161-X161</f>
        <v>33</v>
      </c>
      <c r="Z161" s="514">
        <v>0</v>
      </c>
      <c r="AA161" s="514">
        <v>0</v>
      </c>
      <c r="AB161" s="514">
        <v>0</v>
      </c>
      <c r="AC161" s="686">
        <v>33</v>
      </c>
      <c r="AD161" s="686">
        <v>0</v>
      </c>
      <c r="AE161" s="685">
        <v>0</v>
      </c>
      <c r="AF161" s="516">
        <v>0</v>
      </c>
      <c r="AG161" s="516">
        <v>0</v>
      </c>
      <c r="AH161" s="517">
        <v>0</v>
      </c>
      <c r="AI161" s="518">
        <v>0</v>
      </c>
      <c r="AJ161" s="720">
        <v>0</v>
      </c>
      <c r="AK161" s="509"/>
      <c r="AL161" s="896"/>
      <c r="AM161" s="883"/>
      <c r="AN161" s="877"/>
      <c r="AO161" s="878"/>
      <c r="AP161" s="877"/>
      <c r="AQ161" s="877"/>
    </row>
    <row r="162" spans="2:95" s="362" customFormat="1" ht="30" customHeight="1" thickBot="1" x14ac:dyDescent="0.3">
      <c r="B162" s="406" t="s">
        <v>539</v>
      </c>
      <c r="C162" s="363"/>
      <c r="D162" s="364"/>
      <c r="E162" s="364"/>
      <c r="F162" s="364"/>
      <c r="G162" s="364"/>
      <c r="H162" s="367"/>
      <c r="I162" s="367"/>
      <c r="J162" s="367"/>
      <c r="K162" s="367"/>
      <c r="L162" s="367"/>
      <c r="M162" s="367"/>
      <c r="N162" s="367"/>
      <c r="O162" s="367"/>
      <c r="P162" s="652"/>
      <c r="Q162" s="367"/>
      <c r="R162" s="367"/>
      <c r="S162" s="364"/>
      <c r="T162" s="367"/>
      <c r="U162" s="367"/>
      <c r="V162" s="367"/>
      <c r="W162" s="367"/>
      <c r="X162" s="367"/>
      <c r="Y162" s="364"/>
      <c r="Z162" s="363"/>
      <c r="AA162" s="363"/>
      <c r="AB162" s="363"/>
      <c r="AC162" s="363"/>
      <c r="AD162" s="363"/>
      <c r="AE162" s="363"/>
      <c r="AF162" s="363"/>
      <c r="AG162" s="363"/>
      <c r="AH162" s="363"/>
      <c r="AI162" s="864"/>
      <c r="AJ162" s="864"/>
      <c r="AK162" s="509"/>
      <c r="AL162" s="896"/>
      <c r="AM162" s="883"/>
      <c r="AN162" s="877"/>
      <c r="AO162" s="878"/>
      <c r="AP162" s="877"/>
      <c r="AQ162" s="877"/>
    </row>
    <row r="163" spans="2:95" s="431" customFormat="1" ht="30" customHeight="1" thickBot="1" x14ac:dyDescent="0.3">
      <c r="B163" s="1023" t="s">
        <v>177</v>
      </c>
      <c r="D163" s="364"/>
      <c r="E163" s="364"/>
      <c r="F163" s="364"/>
      <c r="G163" s="364"/>
      <c r="H163" s="367"/>
      <c r="I163" s="367"/>
      <c r="J163" s="367"/>
      <c r="K163" s="367"/>
      <c r="L163" s="367"/>
      <c r="M163" s="367"/>
      <c r="N163" s="367"/>
      <c r="O163" s="367"/>
      <c r="P163" s="652"/>
      <c r="Q163" s="367"/>
      <c r="R163" s="367"/>
      <c r="S163" s="364"/>
      <c r="T163" s="367"/>
      <c r="U163" s="367"/>
      <c r="V163" s="367"/>
      <c r="W163" s="367"/>
      <c r="X163" s="367"/>
      <c r="Y163" s="364"/>
      <c r="Z163" s="363"/>
      <c r="AA163" s="363"/>
      <c r="AB163" s="363"/>
      <c r="AC163" s="363"/>
      <c r="AD163" s="363"/>
      <c r="AE163" s="363"/>
      <c r="AF163" s="363"/>
      <c r="AG163" s="363"/>
      <c r="AH163" s="363"/>
      <c r="AI163" s="864"/>
      <c r="AJ163" s="864"/>
      <c r="AK163" s="509"/>
      <c r="AL163" s="896"/>
      <c r="AM163" s="883"/>
      <c r="AN163" s="877"/>
      <c r="AO163" s="878"/>
      <c r="AP163" s="877"/>
      <c r="AQ163" s="877"/>
      <c r="AR163" s="362"/>
      <c r="AS163" s="362"/>
      <c r="AT163" s="362"/>
      <c r="AU163" s="362"/>
      <c r="AV163" s="362"/>
      <c r="AW163" s="362"/>
      <c r="AX163" s="362"/>
      <c r="AY163" s="362"/>
      <c r="AZ163" s="362"/>
      <c r="BA163" s="362"/>
      <c r="BB163" s="362"/>
      <c r="BC163" s="362"/>
      <c r="BD163" s="362"/>
      <c r="BE163" s="362"/>
      <c r="BF163" s="362"/>
      <c r="BG163" s="362"/>
      <c r="BH163" s="362"/>
      <c r="BI163" s="362"/>
      <c r="BJ163" s="362"/>
      <c r="BK163" s="362"/>
      <c r="BL163" s="362"/>
      <c r="BM163" s="362"/>
      <c r="BN163" s="362"/>
      <c r="BO163" s="362"/>
      <c r="BP163" s="362"/>
      <c r="BQ163" s="362"/>
      <c r="BR163" s="362"/>
      <c r="BS163" s="362"/>
      <c r="BT163" s="362"/>
      <c r="BU163" s="362"/>
      <c r="BV163" s="362"/>
      <c r="BW163" s="362"/>
      <c r="BX163" s="362"/>
      <c r="BY163" s="362"/>
      <c r="BZ163" s="362"/>
      <c r="CA163" s="362"/>
      <c r="CB163" s="362"/>
      <c r="CC163" s="362"/>
      <c r="CD163" s="362"/>
      <c r="CE163" s="362"/>
      <c r="CF163" s="362"/>
      <c r="CG163" s="362"/>
      <c r="CH163" s="362"/>
      <c r="CI163" s="362"/>
      <c r="CJ163" s="362"/>
      <c r="CK163" s="362"/>
      <c r="CL163" s="362"/>
      <c r="CM163" s="362"/>
      <c r="CN163" s="362"/>
      <c r="CO163" s="362"/>
      <c r="CP163" s="362"/>
      <c r="CQ163" s="362"/>
    </row>
    <row r="164" spans="2:95" x14ac:dyDescent="0.25">
      <c r="B164" s="437"/>
      <c r="C164" s="437"/>
      <c r="D164" s="741">
        <v>274</v>
      </c>
      <c r="E164" s="676"/>
      <c r="F164" s="642" t="s">
        <v>540</v>
      </c>
      <c r="G164" s="740" t="s">
        <v>541</v>
      </c>
      <c r="H164" s="643"/>
      <c r="I164" s="678" t="s">
        <v>76</v>
      </c>
      <c r="J164" s="678"/>
      <c r="K164" s="645" t="s">
        <v>129</v>
      </c>
      <c r="L164" s="645">
        <v>261</v>
      </c>
      <c r="M164" s="645" t="s">
        <v>542</v>
      </c>
      <c r="N164" s="645" t="s">
        <v>108</v>
      </c>
      <c r="O164" s="645" t="s">
        <v>543</v>
      </c>
      <c r="P164" s="658">
        <v>43642</v>
      </c>
      <c r="Q164" s="646" t="s">
        <v>141</v>
      </c>
      <c r="R164" s="646">
        <v>5</v>
      </c>
      <c r="S164" s="642">
        <v>5</v>
      </c>
      <c r="T164" s="646">
        <v>0</v>
      </c>
      <c r="U164" s="646">
        <v>0</v>
      </c>
      <c r="V164" s="646">
        <v>0</v>
      </c>
      <c r="W164" s="646">
        <v>5</v>
      </c>
      <c r="X164" s="645">
        <v>3</v>
      </c>
      <c r="Y164" s="680">
        <f>R164-X164</f>
        <v>2</v>
      </c>
      <c r="Z164" s="415">
        <v>2</v>
      </c>
      <c r="AA164" s="415">
        <v>0</v>
      </c>
      <c r="AB164" s="415">
        <v>0</v>
      </c>
      <c r="AC164" s="687">
        <v>0</v>
      </c>
      <c r="AD164" s="687">
        <v>0</v>
      </c>
      <c r="AE164" s="683">
        <v>0</v>
      </c>
      <c r="AF164" s="416">
        <v>0</v>
      </c>
      <c r="AG164" s="416">
        <v>0</v>
      </c>
      <c r="AH164" s="413">
        <v>0</v>
      </c>
      <c r="AI164" s="508">
        <v>0</v>
      </c>
      <c r="AJ164" s="717">
        <v>0</v>
      </c>
      <c r="AK164" s="509"/>
      <c r="AL164" s="896"/>
      <c r="AM164" s="883"/>
      <c r="AN164" s="877"/>
      <c r="AO164" s="878"/>
      <c r="AP164" s="877"/>
      <c r="AQ164" s="877"/>
    </row>
    <row r="165" spans="2:95" ht="27.75" customHeight="1" x14ac:dyDescent="0.25">
      <c r="B165" s="437"/>
      <c r="C165" s="437"/>
      <c r="D165" s="741">
        <v>286</v>
      </c>
      <c r="E165" s="676"/>
      <c r="F165" s="642" t="s">
        <v>544</v>
      </c>
      <c r="G165" s="740" t="s">
        <v>545</v>
      </c>
      <c r="H165" s="643">
        <v>1.5</v>
      </c>
      <c r="I165" s="678" t="s">
        <v>76</v>
      </c>
      <c r="J165" s="678"/>
      <c r="K165" s="645" t="s">
        <v>129</v>
      </c>
      <c r="L165" s="645">
        <v>261</v>
      </c>
      <c r="M165" s="645" t="s">
        <v>542</v>
      </c>
      <c r="N165" s="645" t="s">
        <v>85</v>
      </c>
      <c r="O165" s="645" t="s">
        <v>546</v>
      </c>
      <c r="P165" s="658">
        <v>43994</v>
      </c>
      <c r="Q165" s="646" t="s">
        <v>81</v>
      </c>
      <c r="R165" s="646">
        <v>5</v>
      </c>
      <c r="S165" s="642">
        <v>5</v>
      </c>
      <c r="T165" s="646">
        <v>0</v>
      </c>
      <c r="U165" s="646">
        <v>0</v>
      </c>
      <c r="V165" s="646"/>
      <c r="W165" s="646">
        <v>5</v>
      </c>
      <c r="X165" s="645">
        <v>0</v>
      </c>
      <c r="Y165" s="680">
        <f>R165-X165</f>
        <v>5</v>
      </c>
      <c r="Z165" s="415">
        <v>0</v>
      </c>
      <c r="AA165" s="415">
        <v>5</v>
      </c>
      <c r="AB165" s="415">
        <v>0</v>
      </c>
      <c r="AC165" s="687">
        <v>0</v>
      </c>
      <c r="AD165" s="687">
        <v>0</v>
      </c>
      <c r="AE165" s="683">
        <v>0</v>
      </c>
      <c r="AF165" s="416">
        <v>0</v>
      </c>
      <c r="AG165" s="416">
        <v>0</v>
      </c>
      <c r="AH165" s="413">
        <v>0</v>
      </c>
      <c r="AI165" s="508">
        <v>0</v>
      </c>
      <c r="AJ165" s="717">
        <v>0</v>
      </c>
      <c r="AK165" s="509"/>
      <c r="AL165" s="896"/>
      <c r="AM165" s="883"/>
      <c r="AN165" s="876"/>
      <c r="AO165" s="878"/>
      <c r="AP165" s="876"/>
      <c r="AQ165" s="877"/>
    </row>
    <row r="166" spans="2:95" s="362" customFormat="1" ht="30" customHeight="1" thickBot="1" x14ac:dyDescent="0.3">
      <c r="B166" s="1026" t="s">
        <v>547</v>
      </c>
      <c r="C166" s="363"/>
      <c r="D166" s="364"/>
      <c r="E166" s="364"/>
      <c r="F166" s="364"/>
      <c r="G166" s="364"/>
      <c r="H166" s="367"/>
      <c r="I166" s="367"/>
      <c r="J166" s="367"/>
      <c r="K166" s="367"/>
      <c r="L166" s="367"/>
      <c r="M166" s="367"/>
      <c r="N166" s="367"/>
      <c r="O166" s="367"/>
      <c r="P166" s="652"/>
      <c r="Q166" s="367"/>
      <c r="R166" s="367"/>
      <c r="S166" s="364"/>
      <c r="T166" s="367"/>
      <c r="U166" s="367"/>
      <c r="V166" s="367"/>
      <c r="W166" s="367"/>
      <c r="X166" s="367"/>
      <c r="Y166" s="364"/>
      <c r="Z166" s="363"/>
      <c r="AA166" s="363"/>
      <c r="AB166" s="363"/>
      <c r="AC166" s="363"/>
      <c r="AD166" s="363"/>
      <c r="AE166" s="363"/>
      <c r="AF166" s="363"/>
      <c r="AG166" s="363"/>
      <c r="AH166" s="363"/>
      <c r="AI166" s="864"/>
      <c r="AJ166" s="864"/>
      <c r="AK166" s="509"/>
      <c r="AL166" s="896"/>
      <c r="AM166" s="883"/>
      <c r="AN166" s="877"/>
      <c r="AO166" s="878"/>
      <c r="AP166" s="877"/>
      <c r="AQ166" s="877"/>
    </row>
    <row r="167" spans="2:95" s="362" customFormat="1" ht="32.25" thickBot="1" x14ac:dyDescent="0.3">
      <c r="B167" s="1019" t="s">
        <v>197</v>
      </c>
      <c r="D167" s="364"/>
      <c r="E167" s="364"/>
      <c r="F167" s="364"/>
      <c r="G167" s="364"/>
      <c r="H167" s="367"/>
      <c r="I167" s="367"/>
      <c r="J167" s="367"/>
      <c r="K167" s="367"/>
      <c r="L167" s="367"/>
      <c r="M167" s="367"/>
      <c r="N167" s="367"/>
      <c r="O167" s="367"/>
      <c r="P167" s="652"/>
      <c r="Q167" s="367"/>
      <c r="R167" s="367"/>
      <c r="S167" s="364"/>
      <c r="T167" s="367"/>
      <c r="U167" s="367"/>
      <c r="V167" s="367"/>
      <c r="W167" s="367"/>
      <c r="X167" s="367"/>
      <c r="Y167" s="364"/>
      <c r="Z167" s="363"/>
      <c r="AA167" s="363"/>
      <c r="AB167" s="363"/>
      <c r="AC167" s="363"/>
      <c r="AD167" s="363"/>
      <c r="AE167" s="363"/>
      <c r="AF167" s="363"/>
      <c r="AG167" s="363"/>
      <c r="AH167" s="363"/>
      <c r="AI167" s="864"/>
      <c r="AJ167" s="864"/>
      <c r="AK167" s="509"/>
      <c r="AL167" s="896"/>
      <c r="AM167" s="883"/>
      <c r="AN167" s="877"/>
      <c r="AO167" s="878"/>
      <c r="AP167" s="877"/>
      <c r="AQ167" s="877"/>
    </row>
    <row r="168" spans="2:95" x14ac:dyDescent="0.25">
      <c r="D168" s="640" t="s">
        <v>548</v>
      </c>
      <c r="E168" s="676" t="s">
        <v>549</v>
      </c>
      <c r="F168" s="642" t="s">
        <v>550</v>
      </c>
      <c r="G168" s="642" t="s">
        <v>250</v>
      </c>
      <c r="H168" s="1085">
        <v>12.1</v>
      </c>
      <c r="I168" s="646"/>
      <c r="J168" s="678" t="s">
        <v>76</v>
      </c>
      <c r="K168" s="645" t="s">
        <v>77</v>
      </c>
      <c r="L168" s="645">
        <v>283</v>
      </c>
      <c r="M168" s="645" t="s">
        <v>488</v>
      </c>
      <c r="N168" s="646"/>
      <c r="O168" s="645" t="s">
        <v>551</v>
      </c>
      <c r="P168" s="658"/>
      <c r="Q168" s="646" t="s">
        <v>81</v>
      </c>
      <c r="R168" s="646">
        <v>108</v>
      </c>
      <c r="S168" s="642"/>
      <c r="T168" s="646"/>
      <c r="U168" s="646">
        <v>0</v>
      </c>
      <c r="V168" s="646"/>
      <c r="W168" s="646">
        <v>108</v>
      </c>
      <c r="X168" s="645">
        <v>0</v>
      </c>
      <c r="Y168" s="680">
        <f t="shared" ref="Y168:Y182" si="7">R168-X168</f>
        <v>108</v>
      </c>
      <c r="Z168" s="415">
        <v>0</v>
      </c>
      <c r="AA168" s="415">
        <v>0</v>
      </c>
      <c r="AB168" s="415">
        <v>20</v>
      </c>
      <c r="AC168" s="687">
        <v>40</v>
      </c>
      <c r="AD168" s="687">
        <v>40</v>
      </c>
      <c r="AE168" s="683">
        <v>8</v>
      </c>
      <c r="AF168" s="416">
        <v>0</v>
      </c>
      <c r="AG168" s="416">
        <v>0</v>
      </c>
      <c r="AH168" s="413">
        <v>0</v>
      </c>
      <c r="AI168" s="508">
        <v>0</v>
      </c>
      <c r="AJ168" s="717">
        <v>0</v>
      </c>
      <c r="AK168" s="509"/>
      <c r="AL168" s="896"/>
      <c r="AM168" s="883"/>
      <c r="AN168" s="877"/>
      <c r="AO168" s="878"/>
      <c r="AP168" s="877"/>
      <c r="AQ168" s="877"/>
    </row>
    <row r="169" spans="2:95" ht="30" customHeight="1" x14ac:dyDescent="0.25">
      <c r="D169" s="640" t="s">
        <v>552</v>
      </c>
      <c r="E169" s="676" t="s">
        <v>549</v>
      </c>
      <c r="F169" s="642" t="s">
        <v>550</v>
      </c>
      <c r="G169" s="642" t="s">
        <v>250</v>
      </c>
      <c r="H169" s="1087"/>
      <c r="I169" s="646"/>
      <c r="J169" s="678" t="s">
        <v>76</v>
      </c>
      <c r="K169" s="645" t="s">
        <v>77</v>
      </c>
      <c r="L169" s="645">
        <v>283</v>
      </c>
      <c r="M169" s="645" t="s">
        <v>488</v>
      </c>
      <c r="N169" s="646"/>
      <c r="O169" s="645" t="s">
        <v>551</v>
      </c>
      <c r="P169" s="658"/>
      <c r="Q169" s="646" t="s">
        <v>81</v>
      </c>
      <c r="R169" s="646">
        <v>36</v>
      </c>
      <c r="S169" s="642"/>
      <c r="T169" s="646"/>
      <c r="U169" s="646">
        <v>36</v>
      </c>
      <c r="V169" s="646"/>
      <c r="W169" s="646"/>
      <c r="X169" s="645">
        <v>0</v>
      </c>
      <c r="Y169" s="680">
        <f t="shared" si="7"/>
        <v>36</v>
      </c>
      <c r="Z169" s="514">
        <v>0</v>
      </c>
      <c r="AA169" s="514">
        <v>0</v>
      </c>
      <c r="AB169" s="514">
        <v>0</v>
      </c>
      <c r="AC169" s="686">
        <v>36</v>
      </c>
      <c r="AD169" s="686">
        <v>0</v>
      </c>
      <c r="AE169" s="685">
        <v>0</v>
      </c>
      <c r="AF169" s="516">
        <v>0</v>
      </c>
      <c r="AG169" s="516">
        <v>0</v>
      </c>
      <c r="AH169" s="517">
        <v>0</v>
      </c>
      <c r="AI169" s="518">
        <v>0</v>
      </c>
      <c r="AJ169" s="720">
        <v>0</v>
      </c>
      <c r="AK169" s="509"/>
      <c r="AL169" s="896"/>
      <c r="AM169" s="883"/>
      <c r="AN169" s="877"/>
      <c r="AO169" s="878"/>
      <c r="AP169" s="877"/>
      <c r="AQ169" s="877"/>
    </row>
    <row r="170" spans="2:95" ht="30" customHeight="1" x14ac:dyDescent="0.25">
      <c r="D170" s="640" t="s">
        <v>553</v>
      </c>
      <c r="E170" s="676" t="s">
        <v>554</v>
      </c>
      <c r="F170" s="642" t="s">
        <v>555</v>
      </c>
      <c r="G170" s="642" t="s">
        <v>556</v>
      </c>
      <c r="H170" s="643">
        <v>7</v>
      </c>
      <c r="I170" s="646"/>
      <c r="J170" s="678" t="s">
        <v>76</v>
      </c>
      <c r="K170" s="645" t="s">
        <v>77</v>
      </c>
      <c r="L170" s="645">
        <v>283</v>
      </c>
      <c r="M170" s="645" t="s">
        <v>488</v>
      </c>
      <c r="N170" s="646" t="s">
        <v>108</v>
      </c>
      <c r="O170" s="645" t="s">
        <v>557</v>
      </c>
      <c r="P170" s="658">
        <v>41934</v>
      </c>
      <c r="Q170" s="646" t="s">
        <v>141</v>
      </c>
      <c r="R170" s="646">
        <v>173</v>
      </c>
      <c r="S170" s="642">
        <v>173</v>
      </c>
      <c r="T170" s="646">
        <v>0</v>
      </c>
      <c r="U170" s="646">
        <v>0</v>
      </c>
      <c r="V170" s="646"/>
      <c r="W170" s="646">
        <v>173</v>
      </c>
      <c r="X170" s="645">
        <v>147</v>
      </c>
      <c r="Y170" s="680">
        <f t="shared" si="7"/>
        <v>26</v>
      </c>
      <c r="Z170" s="415">
        <v>26</v>
      </c>
      <c r="AA170" s="415">
        <v>0</v>
      </c>
      <c r="AB170" s="415">
        <v>0</v>
      </c>
      <c r="AC170" s="687">
        <v>0</v>
      </c>
      <c r="AD170" s="687">
        <v>0</v>
      </c>
      <c r="AE170" s="683">
        <v>0</v>
      </c>
      <c r="AF170" s="416">
        <v>0</v>
      </c>
      <c r="AG170" s="416">
        <v>0</v>
      </c>
      <c r="AH170" s="413">
        <v>0</v>
      </c>
      <c r="AI170" s="508">
        <v>0</v>
      </c>
      <c r="AJ170" s="717">
        <v>0</v>
      </c>
      <c r="AK170" s="509"/>
      <c r="AL170" s="896"/>
      <c r="AM170" s="883"/>
      <c r="AN170" s="877"/>
      <c r="AO170" s="878"/>
      <c r="AP170" s="877"/>
      <c r="AQ170" s="877"/>
    </row>
    <row r="171" spans="2:95" ht="30" customHeight="1" x14ac:dyDescent="0.25">
      <c r="D171" s="640" t="s">
        <v>558</v>
      </c>
      <c r="E171" s="676" t="s">
        <v>559</v>
      </c>
      <c r="F171" s="642" t="s">
        <v>560</v>
      </c>
      <c r="G171" s="642" t="s">
        <v>561</v>
      </c>
      <c r="H171" s="643">
        <v>2.2000000000000002</v>
      </c>
      <c r="I171" s="646"/>
      <c r="J171" s="678" t="s">
        <v>76</v>
      </c>
      <c r="K171" s="645" t="s">
        <v>77</v>
      </c>
      <c r="L171" s="645">
        <v>283</v>
      </c>
      <c r="M171" s="645" t="s">
        <v>488</v>
      </c>
      <c r="N171" s="646" t="s">
        <v>108</v>
      </c>
      <c r="O171" s="647" t="s">
        <v>562</v>
      </c>
      <c r="P171" s="658" t="s">
        <v>563</v>
      </c>
      <c r="Q171" s="646" t="s">
        <v>141</v>
      </c>
      <c r="R171" s="646">
        <v>69</v>
      </c>
      <c r="S171" s="642">
        <v>57</v>
      </c>
      <c r="T171" s="646">
        <v>12</v>
      </c>
      <c r="U171" s="646">
        <v>69</v>
      </c>
      <c r="V171" s="646"/>
      <c r="W171" s="646">
        <v>0</v>
      </c>
      <c r="X171" s="645">
        <v>50</v>
      </c>
      <c r="Y171" s="680">
        <f t="shared" si="7"/>
        <v>19</v>
      </c>
      <c r="Z171" s="415">
        <v>19</v>
      </c>
      <c r="AA171" s="415">
        <v>0</v>
      </c>
      <c r="AB171" s="415">
        <v>0</v>
      </c>
      <c r="AC171" s="687">
        <v>0</v>
      </c>
      <c r="AD171" s="687">
        <v>0</v>
      </c>
      <c r="AE171" s="683">
        <v>0</v>
      </c>
      <c r="AF171" s="416">
        <v>0</v>
      </c>
      <c r="AG171" s="416">
        <v>0</v>
      </c>
      <c r="AH171" s="413">
        <v>0</v>
      </c>
      <c r="AI171" s="508">
        <v>0</v>
      </c>
      <c r="AJ171" s="717">
        <v>0</v>
      </c>
      <c r="AK171" s="509"/>
      <c r="AL171" s="896"/>
      <c r="AM171" s="883"/>
      <c r="AN171" s="877"/>
      <c r="AO171" s="878"/>
      <c r="AP171" s="877"/>
      <c r="AQ171" s="877"/>
    </row>
    <row r="172" spans="2:95" ht="30" customHeight="1" x14ac:dyDescent="0.25">
      <c r="B172" s="439"/>
      <c r="C172" s="439"/>
      <c r="D172" s="640" t="s">
        <v>564</v>
      </c>
      <c r="E172" s="676" t="s">
        <v>565</v>
      </c>
      <c r="F172" s="642" t="s">
        <v>566</v>
      </c>
      <c r="G172" s="642" t="s">
        <v>113</v>
      </c>
      <c r="H172" s="1085">
        <v>2</v>
      </c>
      <c r="I172" s="646"/>
      <c r="J172" s="678" t="s">
        <v>76</v>
      </c>
      <c r="K172" s="645" t="s">
        <v>42</v>
      </c>
      <c r="L172" s="645">
        <v>283</v>
      </c>
      <c r="M172" s="645" t="s">
        <v>488</v>
      </c>
      <c r="N172" s="645"/>
      <c r="O172" s="645" t="s">
        <v>114</v>
      </c>
      <c r="P172" s="658"/>
      <c r="Q172" s="646" t="s">
        <v>81</v>
      </c>
      <c r="R172" s="646">
        <v>30</v>
      </c>
      <c r="S172" s="642"/>
      <c r="T172" s="646"/>
      <c r="U172" s="646">
        <v>0</v>
      </c>
      <c r="V172" s="646"/>
      <c r="W172" s="646">
        <v>30</v>
      </c>
      <c r="X172" s="645">
        <v>0</v>
      </c>
      <c r="Y172" s="680">
        <f t="shared" ref="Y172:Y178" si="8">R172-X172</f>
        <v>30</v>
      </c>
      <c r="Z172" s="415">
        <v>0</v>
      </c>
      <c r="AA172" s="415">
        <v>0</v>
      </c>
      <c r="AB172" s="415">
        <v>0</v>
      </c>
      <c r="AC172" s="687">
        <v>0</v>
      </c>
      <c r="AD172" s="687">
        <v>0</v>
      </c>
      <c r="AE172" s="683">
        <v>30</v>
      </c>
      <c r="AF172" s="416">
        <v>0</v>
      </c>
      <c r="AG172" s="416">
        <v>0</v>
      </c>
      <c r="AH172" s="413">
        <v>0</v>
      </c>
      <c r="AI172" s="508">
        <v>0</v>
      </c>
      <c r="AJ172" s="717">
        <v>0</v>
      </c>
      <c r="AK172" s="509"/>
      <c r="AL172" s="896"/>
      <c r="AM172" s="883"/>
      <c r="AN172" s="877"/>
      <c r="AO172" s="878"/>
      <c r="AP172" s="877"/>
      <c r="AQ172" s="877"/>
    </row>
    <row r="173" spans="2:95" ht="30" customHeight="1" x14ac:dyDescent="0.25">
      <c r="B173" s="439"/>
      <c r="C173" s="439"/>
      <c r="D173" s="640" t="s">
        <v>567</v>
      </c>
      <c r="E173" s="676" t="s">
        <v>565</v>
      </c>
      <c r="F173" s="642" t="s">
        <v>566</v>
      </c>
      <c r="G173" s="642" t="s">
        <v>113</v>
      </c>
      <c r="H173" s="1087"/>
      <c r="I173" s="646"/>
      <c r="J173" s="678" t="s">
        <v>76</v>
      </c>
      <c r="K173" s="645" t="s">
        <v>42</v>
      </c>
      <c r="L173" s="645">
        <v>283</v>
      </c>
      <c r="M173" s="645" t="s">
        <v>488</v>
      </c>
      <c r="N173" s="645"/>
      <c r="O173" s="645" t="s">
        <v>114</v>
      </c>
      <c r="P173" s="658"/>
      <c r="Q173" s="646" t="s">
        <v>81</v>
      </c>
      <c r="R173" s="646">
        <v>10</v>
      </c>
      <c r="S173" s="642"/>
      <c r="T173" s="646"/>
      <c r="U173" s="646">
        <v>10</v>
      </c>
      <c r="V173" s="646"/>
      <c r="W173" s="646">
        <v>0</v>
      </c>
      <c r="X173" s="645">
        <v>0</v>
      </c>
      <c r="Y173" s="680">
        <f t="shared" si="8"/>
        <v>10</v>
      </c>
      <c r="Z173" s="514">
        <v>0</v>
      </c>
      <c r="AA173" s="514">
        <v>0</v>
      </c>
      <c r="AB173" s="514">
        <v>0</v>
      </c>
      <c r="AC173" s="686">
        <v>0</v>
      </c>
      <c r="AD173" s="686">
        <v>0</v>
      </c>
      <c r="AE173" s="685">
        <v>10</v>
      </c>
      <c r="AF173" s="516">
        <v>0</v>
      </c>
      <c r="AG173" s="516">
        <v>0</v>
      </c>
      <c r="AH173" s="517">
        <v>0</v>
      </c>
      <c r="AI173" s="518">
        <v>0</v>
      </c>
      <c r="AJ173" s="720">
        <v>0</v>
      </c>
      <c r="AK173" s="509"/>
      <c r="AL173" s="896"/>
      <c r="AM173" s="883"/>
      <c r="AN173" s="877"/>
      <c r="AO173" s="878"/>
      <c r="AP173" s="877"/>
      <c r="AQ173" s="877"/>
    </row>
    <row r="174" spans="2:95" ht="48.75" customHeight="1" x14ac:dyDescent="0.25">
      <c r="B174" s="439"/>
      <c r="C174" s="439"/>
      <c r="D174" s="640" t="s">
        <v>568</v>
      </c>
      <c r="E174" s="676" t="s">
        <v>565</v>
      </c>
      <c r="F174" s="642" t="s">
        <v>569</v>
      </c>
      <c r="G174" s="642" t="s">
        <v>556</v>
      </c>
      <c r="H174" s="1085">
        <v>3.8</v>
      </c>
      <c r="I174" s="646"/>
      <c r="J174" s="678" t="s">
        <v>76</v>
      </c>
      <c r="K174" s="645" t="s">
        <v>42</v>
      </c>
      <c r="L174" s="645">
        <v>283</v>
      </c>
      <c r="M174" s="645" t="s">
        <v>488</v>
      </c>
      <c r="N174" s="645" t="s">
        <v>108</v>
      </c>
      <c r="O174" s="647" t="s">
        <v>570</v>
      </c>
      <c r="P174" s="658" t="s">
        <v>571</v>
      </c>
      <c r="Q174" s="646" t="s">
        <v>81</v>
      </c>
      <c r="R174" s="646">
        <v>57</v>
      </c>
      <c r="S174" s="642"/>
      <c r="T174" s="646"/>
      <c r="U174" s="646">
        <v>0</v>
      </c>
      <c r="V174" s="646"/>
      <c r="W174" s="646">
        <v>57</v>
      </c>
      <c r="X174" s="645">
        <v>0</v>
      </c>
      <c r="Y174" s="752">
        <f>R174-X174</f>
        <v>57</v>
      </c>
      <c r="Z174" s="415">
        <v>0</v>
      </c>
      <c r="AA174" s="415">
        <v>30</v>
      </c>
      <c r="AB174" s="415">
        <v>27</v>
      </c>
      <c r="AC174" s="687">
        <v>0</v>
      </c>
      <c r="AD174" s="687">
        <v>0</v>
      </c>
      <c r="AE174" s="683">
        <v>0</v>
      </c>
      <c r="AF174" s="416">
        <v>0</v>
      </c>
      <c r="AG174" s="416">
        <v>0</v>
      </c>
      <c r="AH174" s="413">
        <v>0</v>
      </c>
      <c r="AI174" s="508">
        <v>0</v>
      </c>
      <c r="AJ174" s="717">
        <v>0</v>
      </c>
      <c r="AK174" s="509"/>
      <c r="AL174" s="896"/>
      <c r="AM174" s="883"/>
      <c r="AN174" s="877"/>
      <c r="AO174" s="878"/>
      <c r="AP174" s="877"/>
      <c r="AQ174" s="877"/>
    </row>
    <row r="175" spans="2:95" ht="30" customHeight="1" x14ac:dyDescent="0.25">
      <c r="B175" s="439"/>
      <c r="C175" s="439"/>
      <c r="D175" s="640" t="s">
        <v>572</v>
      </c>
      <c r="E175" s="676" t="s">
        <v>565</v>
      </c>
      <c r="F175" s="642" t="s">
        <v>569</v>
      </c>
      <c r="G175" s="642" t="s">
        <v>556</v>
      </c>
      <c r="H175" s="1087"/>
      <c r="I175" s="646"/>
      <c r="J175" s="678" t="s">
        <v>76</v>
      </c>
      <c r="K175" s="645" t="s">
        <v>42</v>
      </c>
      <c r="L175" s="645">
        <v>283</v>
      </c>
      <c r="M175" s="645" t="s">
        <v>488</v>
      </c>
      <c r="N175" s="645" t="s">
        <v>108</v>
      </c>
      <c r="O175" s="647" t="s">
        <v>570</v>
      </c>
      <c r="P175" s="658" t="s">
        <v>571</v>
      </c>
      <c r="Q175" s="646" t="s">
        <v>81</v>
      </c>
      <c r="R175" s="646">
        <v>19</v>
      </c>
      <c r="S175" s="642"/>
      <c r="T175" s="646"/>
      <c r="U175" s="646">
        <v>19</v>
      </c>
      <c r="V175" s="646"/>
      <c r="W175" s="646">
        <v>0</v>
      </c>
      <c r="X175" s="645">
        <v>0</v>
      </c>
      <c r="Y175" s="752">
        <f>R175-X175</f>
        <v>19</v>
      </c>
      <c r="Z175" s="514">
        <v>0</v>
      </c>
      <c r="AA175" s="514">
        <v>0</v>
      </c>
      <c r="AB175" s="514">
        <v>19</v>
      </c>
      <c r="AC175" s="686">
        <v>0</v>
      </c>
      <c r="AD175" s="686">
        <v>0</v>
      </c>
      <c r="AE175" s="685">
        <v>0</v>
      </c>
      <c r="AF175" s="516">
        <v>0</v>
      </c>
      <c r="AG175" s="516">
        <v>0</v>
      </c>
      <c r="AH175" s="517">
        <v>0</v>
      </c>
      <c r="AI175" s="518">
        <v>0</v>
      </c>
      <c r="AJ175" s="720">
        <v>0</v>
      </c>
      <c r="AK175" s="509"/>
      <c r="AL175" s="896"/>
      <c r="AM175" s="883"/>
      <c r="AN175" s="877"/>
      <c r="AO175" s="878"/>
      <c r="AP175" s="877"/>
      <c r="AQ175" s="877"/>
    </row>
    <row r="176" spans="2:95" ht="30" customHeight="1" x14ac:dyDescent="0.25">
      <c r="B176" s="439"/>
      <c r="C176" s="439"/>
      <c r="D176" s="640" t="s">
        <v>573</v>
      </c>
      <c r="E176" s="676"/>
      <c r="F176" s="642" t="s">
        <v>574</v>
      </c>
      <c r="G176" s="642"/>
      <c r="H176" s="643">
        <v>1.1000000000000001</v>
      </c>
      <c r="I176" s="646"/>
      <c r="J176" s="678" t="s">
        <v>76</v>
      </c>
      <c r="K176" s="645" t="s">
        <v>129</v>
      </c>
      <c r="L176" s="645">
        <v>283</v>
      </c>
      <c r="M176" s="645" t="s">
        <v>488</v>
      </c>
      <c r="N176" s="645" t="s">
        <v>85</v>
      </c>
      <c r="O176" s="647" t="s">
        <v>575</v>
      </c>
      <c r="P176" s="658">
        <v>44734</v>
      </c>
      <c r="Q176" s="646" t="s">
        <v>81</v>
      </c>
      <c r="R176" s="646">
        <v>22</v>
      </c>
      <c r="S176" s="642">
        <v>22</v>
      </c>
      <c r="T176" s="646"/>
      <c r="U176" s="646">
        <v>22</v>
      </c>
      <c r="V176" s="646"/>
      <c r="W176" s="646">
        <v>0</v>
      </c>
      <c r="X176" s="645">
        <v>0</v>
      </c>
      <c r="Y176" s="752">
        <f t="shared" si="8"/>
        <v>22</v>
      </c>
      <c r="Z176" s="514">
        <v>0</v>
      </c>
      <c r="AA176" s="514">
        <v>0</v>
      </c>
      <c r="AB176" s="514">
        <v>0</v>
      </c>
      <c r="AC176" s="686">
        <v>22</v>
      </c>
      <c r="AD176" s="686">
        <v>0</v>
      </c>
      <c r="AE176" s="685">
        <v>0</v>
      </c>
      <c r="AF176" s="516">
        <v>0</v>
      </c>
      <c r="AG176" s="516">
        <v>0</v>
      </c>
      <c r="AH176" s="519">
        <v>0</v>
      </c>
      <c r="AI176" s="518">
        <v>0</v>
      </c>
      <c r="AJ176" s="720">
        <v>0</v>
      </c>
      <c r="AK176" s="509"/>
      <c r="AL176" s="896"/>
      <c r="AM176" s="883"/>
      <c r="AN176" s="877"/>
      <c r="AO176" s="878"/>
      <c r="AP176" s="877"/>
      <c r="AQ176" s="877"/>
    </row>
    <row r="177" spans="2:95" ht="30" customHeight="1" x14ac:dyDescent="0.25">
      <c r="B177" s="439"/>
      <c r="C177" s="439"/>
      <c r="D177" s="753">
        <v>211</v>
      </c>
      <c r="E177" s="364" t="s">
        <v>576</v>
      </c>
      <c r="F177" s="754" t="s">
        <v>577</v>
      </c>
      <c r="G177" s="755" t="s">
        <v>578</v>
      </c>
      <c r="H177" s="756">
        <v>0.5</v>
      </c>
      <c r="I177" s="364"/>
      <c r="J177" s="678" t="s">
        <v>76</v>
      </c>
      <c r="K177" s="367" t="s">
        <v>42</v>
      </c>
      <c r="L177" s="645">
        <v>283</v>
      </c>
      <c r="M177" s="645" t="s">
        <v>488</v>
      </c>
      <c r="N177" s="367" t="s">
        <v>85</v>
      </c>
      <c r="O177" s="645" t="s">
        <v>579</v>
      </c>
      <c r="P177" s="662">
        <v>44295</v>
      </c>
      <c r="Q177" s="645" t="s">
        <v>81</v>
      </c>
      <c r="R177" s="757">
        <v>4</v>
      </c>
      <c r="S177" s="642">
        <v>4</v>
      </c>
      <c r="T177" s="646"/>
      <c r="U177" s="646">
        <v>0</v>
      </c>
      <c r="V177" s="646"/>
      <c r="W177" s="646">
        <v>4</v>
      </c>
      <c r="X177" s="645">
        <v>0</v>
      </c>
      <c r="Y177" s="752">
        <f t="shared" si="8"/>
        <v>4</v>
      </c>
      <c r="Z177" s="415">
        <v>0</v>
      </c>
      <c r="AA177" s="415">
        <v>0</v>
      </c>
      <c r="AB177" s="415">
        <v>4</v>
      </c>
      <c r="AC177" s="687">
        <v>0</v>
      </c>
      <c r="AD177" s="687">
        <v>0</v>
      </c>
      <c r="AE177" s="683">
        <v>0</v>
      </c>
      <c r="AF177" s="416">
        <v>0</v>
      </c>
      <c r="AG177" s="416">
        <v>0</v>
      </c>
      <c r="AH177" s="438">
        <v>0</v>
      </c>
      <c r="AI177" s="508">
        <v>0</v>
      </c>
      <c r="AJ177" s="717">
        <v>0</v>
      </c>
      <c r="AK177" s="509"/>
      <c r="AL177" s="896"/>
      <c r="AM177" s="883"/>
      <c r="AN177" s="877"/>
      <c r="AO177" s="878"/>
      <c r="AP177" s="877"/>
      <c r="AQ177" s="877"/>
    </row>
    <row r="178" spans="2:95" ht="30" customHeight="1" x14ac:dyDescent="0.25">
      <c r="B178" s="437"/>
      <c r="C178" s="437"/>
      <c r="D178" s="741">
        <v>212</v>
      </c>
      <c r="E178" s="676" t="s">
        <v>580</v>
      </c>
      <c r="F178" s="642" t="s">
        <v>581</v>
      </c>
      <c r="G178" s="642" t="s">
        <v>250</v>
      </c>
      <c r="H178" s="643">
        <v>1.55</v>
      </c>
      <c r="I178" s="646"/>
      <c r="J178" s="678" t="s">
        <v>76</v>
      </c>
      <c r="K178" s="645" t="s">
        <v>42</v>
      </c>
      <c r="L178" s="645">
        <v>283</v>
      </c>
      <c r="M178" s="645" t="s">
        <v>488</v>
      </c>
      <c r="N178" s="645"/>
      <c r="O178" s="645" t="s">
        <v>582</v>
      </c>
      <c r="P178" s="658">
        <v>44265</v>
      </c>
      <c r="Q178" s="646" t="s">
        <v>141</v>
      </c>
      <c r="R178" s="646">
        <v>48</v>
      </c>
      <c r="S178" s="642">
        <v>48</v>
      </c>
      <c r="T178" s="646">
        <v>0</v>
      </c>
      <c r="U178" s="646">
        <v>0</v>
      </c>
      <c r="V178" s="646"/>
      <c r="W178" s="646">
        <v>48</v>
      </c>
      <c r="X178" s="645">
        <v>21</v>
      </c>
      <c r="Y178" s="752">
        <f t="shared" si="8"/>
        <v>27</v>
      </c>
      <c r="Z178" s="415">
        <v>27</v>
      </c>
      <c r="AA178" s="415">
        <v>0</v>
      </c>
      <c r="AB178" s="415">
        <v>0</v>
      </c>
      <c r="AC178" s="687">
        <v>0</v>
      </c>
      <c r="AD178" s="687">
        <v>0</v>
      </c>
      <c r="AE178" s="683">
        <v>0</v>
      </c>
      <c r="AF178" s="416">
        <v>0</v>
      </c>
      <c r="AG178" s="416">
        <v>0</v>
      </c>
      <c r="AH178" s="438">
        <v>0</v>
      </c>
      <c r="AI178" s="508">
        <v>0</v>
      </c>
      <c r="AJ178" s="717">
        <v>0</v>
      </c>
      <c r="AK178" s="509"/>
      <c r="AL178" s="896"/>
      <c r="AM178" s="883"/>
      <c r="AN178" s="877"/>
      <c r="AO178" s="878"/>
      <c r="AP178" s="877"/>
      <c r="AQ178" s="877"/>
    </row>
    <row r="179" spans="2:95" ht="30" customHeight="1" x14ac:dyDescent="0.25">
      <c r="B179" s="367" t="s">
        <v>583</v>
      </c>
      <c r="C179" s="367"/>
      <c r="D179" s="640" t="s">
        <v>584</v>
      </c>
      <c r="E179" s="676" t="s">
        <v>585</v>
      </c>
      <c r="F179" s="642" t="s">
        <v>586</v>
      </c>
      <c r="G179" s="642" t="s">
        <v>587</v>
      </c>
      <c r="H179" s="643">
        <v>132</v>
      </c>
      <c r="I179" s="646"/>
      <c r="J179" s="678" t="s">
        <v>76</v>
      </c>
      <c r="K179" s="645" t="s">
        <v>129</v>
      </c>
      <c r="L179" s="645">
        <v>283</v>
      </c>
      <c r="M179" s="645" t="s">
        <v>488</v>
      </c>
      <c r="N179" s="646" t="s">
        <v>369</v>
      </c>
      <c r="O179" s="645" t="s">
        <v>588</v>
      </c>
      <c r="P179" s="658">
        <v>39539</v>
      </c>
      <c r="Q179" s="646" t="s">
        <v>141</v>
      </c>
      <c r="R179" s="646">
        <v>19</v>
      </c>
      <c r="S179" s="642">
        <v>19</v>
      </c>
      <c r="T179" s="646">
        <v>0</v>
      </c>
      <c r="U179" s="646">
        <v>0</v>
      </c>
      <c r="V179" s="646"/>
      <c r="W179" s="646">
        <v>19</v>
      </c>
      <c r="X179" s="645">
        <v>16</v>
      </c>
      <c r="Y179" s="680">
        <f t="shared" si="7"/>
        <v>3</v>
      </c>
      <c r="Z179" s="415">
        <v>1</v>
      </c>
      <c r="AA179" s="415">
        <v>1</v>
      </c>
      <c r="AB179" s="415">
        <v>1</v>
      </c>
      <c r="AC179" s="687">
        <v>0</v>
      </c>
      <c r="AD179" s="687">
        <v>0</v>
      </c>
      <c r="AE179" s="683">
        <v>0</v>
      </c>
      <c r="AF179" s="416">
        <v>0</v>
      </c>
      <c r="AG179" s="416">
        <v>0</v>
      </c>
      <c r="AH179" s="413">
        <v>0</v>
      </c>
      <c r="AI179" s="508">
        <v>0</v>
      </c>
      <c r="AJ179" s="717">
        <v>0</v>
      </c>
      <c r="AK179" s="509"/>
      <c r="AL179" s="896"/>
      <c r="AM179" s="883"/>
      <c r="AN179" s="877"/>
      <c r="AO179" s="878"/>
      <c r="AP179" s="877"/>
      <c r="AQ179" s="877"/>
    </row>
    <row r="180" spans="2:95" ht="204.75" customHeight="1" x14ac:dyDescent="0.25">
      <c r="C180" s="367"/>
      <c r="D180" s="640" t="s">
        <v>589</v>
      </c>
      <c r="E180" s="676" t="s">
        <v>590</v>
      </c>
      <c r="F180" s="642" t="s">
        <v>591</v>
      </c>
      <c r="G180" s="642" t="s">
        <v>587</v>
      </c>
      <c r="H180" s="643">
        <v>106</v>
      </c>
      <c r="I180" s="646"/>
      <c r="J180" s="678" t="s">
        <v>76</v>
      </c>
      <c r="K180" s="645" t="s">
        <v>129</v>
      </c>
      <c r="L180" s="645">
        <v>284</v>
      </c>
      <c r="M180" s="645" t="s">
        <v>592</v>
      </c>
      <c r="N180" s="646" t="s">
        <v>85</v>
      </c>
      <c r="O180" s="647" t="s">
        <v>593</v>
      </c>
      <c r="P180" s="658" t="s">
        <v>594</v>
      </c>
      <c r="Q180" s="646" t="s">
        <v>141</v>
      </c>
      <c r="R180" s="646">
        <v>15</v>
      </c>
      <c r="S180" s="642">
        <v>15</v>
      </c>
      <c r="T180" s="646">
        <v>0</v>
      </c>
      <c r="U180" s="646">
        <v>0</v>
      </c>
      <c r="V180" s="646"/>
      <c r="W180" s="646">
        <v>15</v>
      </c>
      <c r="X180" s="645">
        <v>14</v>
      </c>
      <c r="Y180" s="680">
        <f t="shared" si="7"/>
        <v>1</v>
      </c>
      <c r="Z180" s="415">
        <v>1</v>
      </c>
      <c r="AA180" s="415">
        <v>0</v>
      </c>
      <c r="AB180" s="415">
        <v>0</v>
      </c>
      <c r="AC180" s="687">
        <v>0</v>
      </c>
      <c r="AD180" s="687">
        <v>0</v>
      </c>
      <c r="AE180" s="683">
        <v>0</v>
      </c>
      <c r="AF180" s="416">
        <v>0</v>
      </c>
      <c r="AG180" s="416">
        <v>0</v>
      </c>
      <c r="AH180" s="413">
        <v>0</v>
      </c>
      <c r="AI180" s="508">
        <v>0</v>
      </c>
      <c r="AJ180" s="717">
        <v>0</v>
      </c>
      <c r="AK180" s="509"/>
      <c r="AL180" s="896"/>
      <c r="AM180" s="883"/>
      <c r="AN180" s="877"/>
      <c r="AO180" s="878"/>
      <c r="AP180" s="877"/>
      <c r="AQ180" s="877"/>
    </row>
    <row r="181" spans="2:95" ht="78.75" x14ac:dyDescent="0.25">
      <c r="C181" s="367"/>
      <c r="D181" s="843" t="s">
        <v>1454</v>
      </c>
      <c r="E181" s="858"/>
      <c r="F181" s="845" t="s">
        <v>596</v>
      </c>
      <c r="G181" s="845" t="s">
        <v>597</v>
      </c>
      <c r="H181" s="862"/>
      <c r="I181" s="846"/>
      <c r="J181" s="847" t="s">
        <v>76</v>
      </c>
      <c r="K181" s="848" t="s">
        <v>129</v>
      </c>
      <c r="L181" s="848">
        <v>284</v>
      </c>
      <c r="M181" s="848" t="s">
        <v>592</v>
      </c>
      <c r="N181" s="846" t="s">
        <v>598</v>
      </c>
      <c r="O181" s="859" t="s">
        <v>1447</v>
      </c>
      <c r="P181" s="849" t="s">
        <v>1448</v>
      </c>
      <c r="Q181" s="846" t="s">
        <v>141</v>
      </c>
      <c r="R181" s="846">
        <v>5</v>
      </c>
      <c r="S181" s="845">
        <v>5</v>
      </c>
      <c r="T181" s="846">
        <v>0</v>
      </c>
      <c r="U181" s="846">
        <v>0</v>
      </c>
      <c r="V181" s="846"/>
      <c r="W181" s="846">
        <v>5</v>
      </c>
      <c r="X181" s="848">
        <v>1</v>
      </c>
      <c r="Y181" s="850">
        <f t="shared" si="7"/>
        <v>4</v>
      </c>
      <c r="Z181" s="846">
        <v>0</v>
      </c>
      <c r="AA181" s="846">
        <v>1</v>
      </c>
      <c r="AB181" s="846">
        <v>1</v>
      </c>
      <c r="AC181" s="846">
        <v>1</v>
      </c>
      <c r="AD181" s="846">
        <v>1</v>
      </c>
      <c r="AE181" s="848">
        <v>0</v>
      </c>
      <c r="AF181" s="846">
        <v>0</v>
      </c>
      <c r="AG181" s="846">
        <v>0</v>
      </c>
      <c r="AH181" s="850">
        <v>0</v>
      </c>
      <c r="AI181" s="851">
        <v>0</v>
      </c>
      <c r="AJ181" s="851">
        <v>0</v>
      </c>
      <c r="AK181" s="509"/>
      <c r="AL181" s="896"/>
      <c r="AM181" s="883"/>
      <c r="AN181" s="877"/>
      <c r="AO181" s="878"/>
      <c r="AP181" s="876"/>
      <c r="AQ181" s="876"/>
    </row>
    <row r="182" spans="2:95" ht="47.25" customHeight="1" thickBot="1" x14ac:dyDescent="0.3">
      <c r="C182" s="367"/>
      <c r="D182" s="640" t="s">
        <v>599</v>
      </c>
      <c r="E182" s="676"/>
      <c r="F182" s="642" t="s">
        <v>600</v>
      </c>
      <c r="G182" s="642" t="s">
        <v>601</v>
      </c>
      <c r="H182" s="643"/>
      <c r="I182" s="678" t="s">
        <v>76</v>
      </c>
      <c r="J182" s="678"/>
      <c r="K182" s="645" t="s">
        <v>129</v>
      </c>
      <c r="L182" s="645">
        <v>283</v>
      </c>
      <c r="M182" s="645" t="s">
        <v>488</v>
      </c>
      <c r="N182" s="646" t="s">
        <v>108</v>
      </c>
      <c r="O182" s="647" t="s">
        <v>602</v>
      </c>
      <c r="P182" s="658">
        <v>44740</v>
      </c>
      <c r="Q182" s="646" t="s">
        <v>81</v>
      </c>
      <c r="R182" s="646">
        <v>4</v>
      </c>
      <c r="S182" s="642">
        <v>4</v>
      </c>
      <c r="T182" s="646">
        <v>0</v>
      </c>
      <c r="U182" s="646">
        <v>0</v>
      </c>
      <c r="V182" s="646"/>
      <c r="W182" s="646">
        <v>4</v>
      </c>
      <c r="X182" s="645">
        <v>0</v>
      </c>
      <c r="Y182" s="680">
        <f t="shared" si="7"/>
        <v>4</v>
      </c>
      <c r="Z182" s="415">
        <v>0</v>
      </c>
      <c r="AA182" s="415">
        <v>4</v>
      </c>
      <c r="AB182" s="415">
        <v>0</v>
      </c>
      <c r="AC182" s="687">
        <v>0</v>
      </c>
      <c r="AD182" s="687">
        <v>0</v>
      </c>
      <c r="AE182" s="683">
        <v>0</v>
      </c>
      <c r="AF182" s="416">
        <v>0</v>
      </c>
      <c r="AG182" s="416">
        <v>0</v>
      </c>
      <c r="AH182" s="413">
        <v>0</v>
      </c>
      <c r="AI182" s="508">
        <v>0</v>
      </c>
      <c r="AJ182" s="717">
        <v>0</v>
      </c>
      <c r="AK182" s="509"/>
      <c r="AL182" s="896"/>
      <c r="AM182" s="883"/>
      <c r="AN182" s="877"/>
      <c r="AO182" s="878"/>
      <c r="AP182" s="877"/>
      <c r="AQ182" s="877"/>
    </row>
    <row r="183" spans="2:95" ht="30" customHeight="1" thickBot="1" x14ac:dyDescent="0.3">
      <c r="B183" s="406" t="s">
        <v>603</v>
      </c>
      <c r="C183" s="363"/>
      <c r="K183" s="7"/>
      <c r="L183" s="7"/>
      <c r="P183" s="652"/>
      <c r="S183" s="437"/>
      <c r="T183" s="758"/>
      <c r="U183" s="758"/>
      <c r="V183" s="758"/>
      <c r="W183" s="758"/>
      <c r="Y183" s="478"/>
      <c r="Z183" s="587"/>
      <c r="AA183" s="587"/>
      <c r="AB183" s="587"/>
      <c r="AC183" s="587"/>
      <c r="AD183" s="587"/>
      <c r="AE183" s="363"/>
      <c r="AF183" s="587"/>
      <c r="AG183" s="587"/>
      <c r="AH183" s="588"/>
      <c r="AI183" s="864"/>
      <c r="AJ183" s="864"/>
      <c r="AK183" s="509"/>
      <c r="AL183" s="896"/>
      <c r="AM183" s="883"/>
      <c r="AN183" s="877"/>
      <c r="AO183" s="878"/>
      <c r="AP183" s="877"/>
      <c r="AQ183" s="877"/>
    </row>
    <row r="184" spans="2:95" ht="30" customHeight="1" thickBot="1" x14ac:dyDescent="0.3">
      <c r="B184" s="1021" t="s">
        <v>71</v>
      </c>
      <c r="C184" s="440"/>
      <c r="K184" s="7"/>
      <c r="L184" s="7"/>
      <c r="P184" s="652"/>
      <c r="S184" s="437"/>
      <c r="T184" s="758"/>
      <c r="U184" s="758"/>
      <c r="V184" s="758"/>
      <c r="W184" s="758"/>
      <c r="Y184" s="478"/>
      <c r="Z184" s="587"/>
      <c r="AA184" s="587"/>
      <c r="AB184" s="587"/>
      <c r="AC184" s="587"/>
      <c r="AD184" s="587"/>
      <c r="AE184" s="363"/>
      <c r="AF184" s="587"/>
      <c r="AG184" s="587"/>
      <c r="AH184" s="588"/>
      <c r="AI184" s="864"/>
      <c r="AJ184" s="864"/>
      <c r="AK184" s="509"/>
      <c r="AL184" s="896"/>
      <c r="AM184" s="883"/>
      <c r="AN184" s="877"/>
      <c r="AO184" s="878"/>
      <c r="AP184" s="877"/>
      <c r="AQ184" s="877"/>
    </row>
    <row r="185" spans="2:95" ht="142.5" thickBot="1" x14ac:dyDescent="0.3">
      <c r="B185" s="419"/>
      <c r="C185" s="367"/>
      <c r="D185" s="639" t="s">
        <v>604</v>
      </c>
      <c r="E185" s="640" t="s">
        <v>605</v>
      </c>
      <c r="F185" s="641" t="s">
        <v>606</v>
      </c>
      <c r="G185" s="642" t="s">
        <v>607</v>
      </c>
      <c r="H185" s="643">
        <v>34</v>
      </c>
      <c r="I185" s="678" t="s">
        <v>76</v>
      </c>
      <c r="J185" s="644"/>
      <c r="K185" s="644" t="s">
        <v>608</v>
      </c>
      <c r="L185" s="644" t="s">
        <v>609</v>
      </c>
      <c r="M185" s="645" t="s">
        <v>77</v>
      </c>
      <c r="N185" s="646" t="s">
        <v>108</v>
      </c>
      <c r="O185" s="647" t="s">
        <v>1450</v>
      </c>
      <c r="P185" s="663">
        <v>39795</v>
      </c>
      <c r="Q185" s="646" t="s">
        <v>81</v>
      </c>
      <c r="R185" s="646">
        <v>550</v>
      </c>
      <c r="S185" s="646">
        <v>550</v>
      </c>
      <c r="T185" s="646">
        <v>0</v>
      </c>
      <c r="U185" s="646">
        <v>0</v>
      </c>
      <c r="V185" s="646"/>
      <c r="W185" s="646">
        <v>550</v>
      </c>
      <c r="X185" s="645">
        <v>0</v>
      </c>
      <c r="Y185" s="680">
        <f>R185-X185</f>
        <v>550</v>
      </c>
      <c r="Z185" s="415">
        <v>0</v>
      </c>
      <c r="AA185" s="415">
        <v>0</v>
      </c>
      <c r="AB185" s="415">
        <v>48</v>
      </c>
      <c r="AC185" s="687">
        <v>48</v>
      </c>
      <c r="AD185" s="687">
        <v>48</v>
      </c>
      <c r="AE185" s="683">
        <v>48</v>
      </c>
      <c r="AF185" s="416">
        <v>48</v>
      </c>
      <c r="AG185" s="416">
        <v>48</v>
      </c>
      <c r="AH185" s="413">
        <v>48</v>
      </c>
      <c r="AI185" s="508">
        <v>48</v>
      </c>
      <c r="AJ185" s="717">
        <v>166</v>
      </c>
      <c r="AK185" s="509"/>
      <c r="AL185" s="896"/>
      <c r="AM185" s="883"/>
      <c r="AN185" s="877"/>
      <c r="AO185" s="893"/>
      <c r="AP185" s="877"/>
      <c r="AQ185" s="877"/>
    </row>
    <row r="186" spans="2:95" s="362" customFormat="1" ht="30" customHeight="1" thickBot="1" x14ac:dyDescent="0.3">
      <c r="B186" s="406" t="s">
        <v>611</v>
      </c>
      <c r="C186" s="363"/>
      <c r="D186" s="364"/>
      <c r="E186" s="364"/>
      <c r="F186" s="364"/>
      <c r="G186" s="364"/>
      <c r="H186" s="367"/>
      <c r="I186" s="367"/>
      <c r="J186" s="367"/>
      <c r="K186" s="367"/>
      <c r="L186" s="367"/>
      <c r="M186" s="367"/>
      <c r="N186" s="367"/>
      <c r="O186" s="367"/>
      <c r="P186" s="652"/>
      <c r="Q186" s="367"/>
      <c r="R186" s="367"/>
      <c r="S186" s="364"/>
      <c r="T186" s="367"/>
      <c r="U186" s="367"/>
      <c r="V186" s="367"/>
      <c r="W186" s="367"/>
      <c r="X186" s="367"/>
      <c r="Y186" s="364"/>
      <c r="Z186" s="363"/>
      <c r="AA186" s="363"/>
      <c r="AB186" s="363"/>
      <c r="AC186" s="363"/>
      <c r="AD186" s="363"/>
      <c r="AE186" s="363"/>
      <c r="AF186" s="363"/>
      <c r="AG186" s="363"/>
      <c r="AH186" s="363"/>
      <c r="AI186" s="864"/>
      <c r="AJ186" s="864"/>
      <c r="AK186" s="509"/>
      <c r="AL186" s="896"/>
      <c r="AM186" s="883"/>
      <c r="AN186" s="877"/>
      <c r="AO186" s="878"/>
      <c r="AP186" s="877"/>
      <c r="AQ186" s="877"/>
    </row>
    <row r="187" spans="2:95" s="362" customFormat="1" ht="30" customHeight="1" thickBot="1" x14ac:dyDescent="0.3">
      <c r="B187" s="1021" t="s">
        <v>71</v>
      </c>
      <c r="C187" s="441"/>
      <c r="D187" s="364" t="s">
        <v>612</v>
      </c>
      <c r="E187" s="364"/>
      <c r="F187" s="364"/>
      <c r="G187" s="364"/>
      <c r="H187" s="367"/>
      <c r="I187" s="367"/>
      <c r="J187" s="367"/>
      <c r="K187" s="367"/>
      <c r="L187" s="367"/>
      <c r="M187" s="367"/>
      <c r="N187" s="367"/>
      <c r="O187" s="367"/>
      <c r="P187" s="652"/>
      <c r="Q187" s="367"/>
      <c r="R187" s="367"/>
      <c r="S187" s="364"/>
      <c r="T187" s="367"/>
      <c r="U187" s="367"/>
      <c r="V187" s="367"/>
      <c r="W187" s="367"/>
      <c r="X187" s="367"/>
      <c r="Y187" s="364"/>
      <c r="Z187" s="363"/>
      <c r="AA187" s="363"/>
      <c r="AB187" s="363"/>
      <c r="AC187" s="363"/>
      <c r="AD187" s="363"/>
      <c r="AE187" s="363"/>
      <c r="AF187" s="363"/>
      <c r="AG187" s="363"/>
      <c r="AH187" s="363"/>
      <c r="AI187" s="363"/>
      <c r="AJ187" s="363"/>
      <c r="AK187" s="509"/>
      <c r="AL187" s="896"/>
      <c r="AM187" s="883"/>
      <c r="AN187" s="877"/>
      <c r="AO187" s="878"/>
      <c r="AP187" s="877"/>
      <c r="AQ187" s="877"/>
    </row>
    <row r="188" spans="2:95" ht="110.25" x14ac:dyDescent="0.25">
      <c r="B188" s="442"/>
      <c r="C188" s="442"/>
      <c r="D188" s="759" t="s">
        <v>613</v>
      </c>
      <c r="E188" s="760" t="s">
        <v>614</v>
      </c>
      <c r="F188" s="761" t="s">
        <v>615</v>
      </c>
      <c r="G188" s="762" t="s">
        <v>616</v>
      </c>
      <c r="H188" s="840">
        <v>64.67</v>
      </c>
      <c r="I188" s="763" t="s">
        <v>76</v>
      </c>
      <c r="J188" s="764"/>
      <c r="K188" s="765" t="s">
        <v>617</v>
      </c>
      <c r="L188" s="765">
        <v>292</v>
      </c>
      <c r="M188" s="765" t="s">
        <v>618</v>
      </c>
      <c r="N188" s="764" t="s">
        <v>619</v>
      </c>
      <c r="O188" s="765" t="s">
        <v>620</v>
      </c>
      <c r="P188" s="664" t="s">
        <v>621</v>
      </c>
      <c r="Q188" s="764" t="s">
        <v>81</v>
      </c>
      <c r="R188" s="766">
        <v>765</v>
      </c>
      <c r="S188" s="762" t="s">
        <v>622</v>
      </c>
      <c r="T188" s="764" t="s">
        <v>622</v>
      </c>
      <c r="U188" s="764">
        <v>0</v>
      </c>
      <c r="V188" s="764"/>
      <c r="W188" s="766">
        <v>765</v>
      </c>
      <c r="X188" s="574">
        <v>0</v>
      </c>
      <c r="Y188" s="767">
        <f t="shared" ref="Y188:Y196" si="9">R188-X188</f>
        <v>765</v>
      </c>
      <c r="Z188" s="595">
        <v>0</v>
      </c>
      <c r="AA188" s="595">
        <v>0</v>
      </c>
      <c r="AB188" s="595">
        <v>0</v>
      </c>
      <c r="AC188" s="694">
        <v>0</v>
      </c>
      <c r="AD188" s="694">
        <v>0</v>
      </c>
      <c r="AE188" s="695">
        <f t="shared" ref="AE188:AE205" si="10">SUM(Z188:AD188)</f>
        <v>0</v>
      </c>
      <c r="AF188" s="596">
        <v>0</v>
      </c>
      <c r="AG188" s="596">
        <v>100</v>
      </c>
      <c r="AH188" s="596">
        <v>100</v>
      </c>
      <c r="AI188" s="597">
        <v>100</v>
      </c>
      <c r="AJ188" s="724">
        <v>465</v>
      </c>
      <c r="AK188" s="874"/>
      <c r="AL188" s="896"/>
      <c r="AM188" s="883"/>
      <c r="AN188" s="877"/>
      <c r="AO188" s="878"/>
      <c r="AP188" s="877"/>
      <c r="AQ188" s="877"/>
    </row>
    <row r="189" spans="2:95" ht="110.25" x14ac:dyDescent="0.25">
      <c r="B189" s="442"/>
      <c r="C189" s="442"/>
      <c r="D189" s="759" t="s">
        <v>623</v>
      </c>
      <c r="E189" s="760" t="s">
        <v>614</v>
      </c>
      <c r="F189" s="761" t="s">
        <v>615</v>
      </c>
      <c r="G189" s="762" t="s">
        <v>616</v>
      </c>
      <c r="H189" s="840"/>
      <c r="I189" s="763" t="s">
        <v>76</v>
      </c>
      <c r="J189" s="764"/>
      <c r="K189" s="765" t="s">
        <v>617</v>
      </c>
      <c r="L189" s="765">
        <v>292</v>
      </c>
      <c r="M189" s="765" t="s">
        <v>618</v>
      </c>
      <c r="N189" s="764" t="s">
        <v>619</v>
      </c>
      <c r="O189" s="765" t="s">
        <v>620</v>
      </c>
      <c r="P189" s="664" t="s">
        <v>621</v>
      </c>
      <c r="Q189" s="764" t="s">
        <v>81</v>
      </c>
      <c r="R189" s="766">
        <v>135</v>
      </c>
      <c r="S189" s="762"/>
      <c r="T189" s="764"/>
      <c r="U189" s="764">
        <v>135</v>
      </c>
      <c r="V189" s="764"/>
      <c r="W189" s="766">
        <v>0</v>
      </c>
      <c r="X189" s="574">
        <v>0</v>
      </c>
      <c r="Y189" s="767">
        <f t="shared" si="9"/>
        <v>135</v>
      </c>
      <c r="Z189" s="589">
        <v>0</v>
      </c>
      <c r="AA189" s="589">
        <v>0</v>
      </c>
      <c r="AB189" s="589">
        <v>0</v>
      </c>
      <c r="AC189" s="697">
        <v>0</v>
      </c>
      <c r="AD189" s="697">
        <v>0</v>
      </c>
      <c r="AE189" s="698">
        <v>0</v>
      </c>
      <c r="AF189" s="590">
        <v>0</v>
      </c>
      <c r="AG189" s="590">
        <v>0</v>
      </c>
      <c r="AH189" s="590">
        <v>0</v>
      </c>
      <c r="AI189" s="591">
        <v>0</v>
      </c>
      <c r="AJ189" s="725">
        <v>135</v>
      </c>
      <c r="AK189" s="874"/>
      <c r="AL189" s="896"/>
      <c r="AM189" s="894"/>
      <c r="AN189" s="877"/>
      <c r="AO189" s="878"/>
      <c r="AP189" s="877"/>
      <c r="AQ189" s="877"/>
      <c r="CQ189" s="430">
        <f t="array" ref="CQ189">AM189:CQ189</f>
        <v>0</v>
      </c>
    </row>
    <row r="190" spans="2:95" ht="126" customHeight="1" x14ac:dyDescent="0.25">
      <c r="B190" s="442"/>
      <c r="C190" s="442"/>
      <c r="D190" s="768" t="s">
        <v>624</v>
      </c>
      <c r="E190" s="769" t="s">
        <v>614</v>
      </c>
      <c r="F190" s="770" t="s">
        <v>625</v>
      </c>
      <c r="G190" s="771" t="s">
        <v>626</v>
      </c>
      <c r="H190" s="772">
        <v>1.8</v>
      </c>
      <c r="I190" s="773" t="s">
        <v>76</v>
      </c>
      <c r="J190" s="774"/>
      <c r="K190" s="775" t="s">
        <v>77</v>
      </c>
      <c r="L190" s="775">
        <v>292</v>
      </c>
      <c r="M190" s="775" t="s">
        <v>618</v>
      </c>
      <c r="N190" s="774" t="s">
        <v>627</v>
      </c>
      <c r="O190" s="776" t="s">
        <v>628</v>
      </c>
      <c r="P190" s="665" t="s">
        <v>629</v>
      </c>
      <c r="Q190" s="774" t="s">
        <v>81</v>
      </c>
      <c r="R190" s="777">
        <v>47</v>
      </c>
      <c r="S190" s="771">
        <v>47</v>
      </c>
      <c r="T190" s="774">
        <v>0</v>
      </c>
      <c r="U190" s="774">
        <v>0</v>
      </c>
      <c r="V190" s="774"/>
      <c r="W190" s="777">
        <v>47</v>
      </c>
      <c r="X190" s="775">
        <v>0</v>
      </c>
      <c r="Y190" s="778">
        <f t="shared" si="9"/>
        <v>47</v>
      </c>
      <c r="Z190" s="592">
        <v>0</v>
      </c>
      <c r="AA190" s="592">
        <v>0</v>
      </c>
      <c r="AB190" s="592">
        <v>20</v>
      </c>
      <c r="AC190" s="700">
        <v>27</v>
      </c>
      <c r="AD190" s="700">
        <v>0</v>
      </c>
      <c r="AE190" s="701">
        <v>0</v>
      </c>
      <c r="AF190" s="593">
        <v>0</v>
      </c>
      <c r="AG190" s="593">
        <v>0</v>
      </c>
      <c r="AH190" s="593">
        <v>0</v>
      </c>
      <c r="AI190" s="594">
        <v>0</v>
      </c>
      <c r="AJ190" s="726">
        <v>0</v>
      </c>
      <c r="AK190" s="509"/>
      <c r="AL190" s="896"/>
      <c r="AM190" s="883"/>
      <c r="AN190" s="877"/>
      <c r="AO190" s="878"/>
      <c r="AP190" s="877"/>
      <c r="AQ190" s="877"/>
    </row>
    <row r="191" spans="2:95" ht="94.5" customHeight="1" x14ac:dyDescent="0.25">
      <c r="D191" s="640" t="s">
        <v>630</v>
      </c>
      <c r="E191" s="676" t="s">
        <v>614</v>
      </c>
      <c r="F191" s="677" t="s">
        <v>631</v>
      </c>
      <c r="G191" s="642" t="s">
        <v>626</v>
      </c>
      <c r="H191" s="643">
        <v>0.62</v>
      </c>
      <c r="I191" s="678" t="s">
        <v>76</v>
      </c>
      <c r="J191" s="646"/>
      <c r="K191" s="645" t="s">
        <v>77</v>
      </c>
      <c r="L191" s="645">
        <v>292</v>
      </c>
      <c r="M191" s="645" t="s">
        <v>618</v>
      </c>
      <c r="N191" s="646" t="s">
        <v>619</v>
      </c>
      <c r="O191" s="647" t="s">
        <v>632</v>
      </c>
      <c r="P191" s="663" t="s">
        <v>621</v>
      </c>
      <c r="Q191" s="646" t="s">
        <v>81</v>
      </c>
      <c r="R191" s="679">
        <v>19</v>
      </c>
      <c r="S191" s="642"/>
      <c r="T191" s="646"/>
      <c r="U191" s="646">
        <v>0</v>
      </c>
      <c r="V191" s="646"/>
      <c r="W191" s="679">
        <v>19</v>
      </c>
      <c r="X191" s="645">
        <v>0</v>
      </c>
      <c r="Y191" s="680">
        <f t="shared" si="9"/>
        <v>19</v>
      </c>
      <c r="Z191" s="415">
        <v>0</v>
      </c>
      <c r="AA191" s="415">
        <v>0</v>
      </c>
      <c r="AB191" s="415">
        <v>0</v>
      </c>
      <c r="AC191" s="687">
        <v>0</v>
      </c>
      <c r="AD191" s="687">
        <v>0</v>
      </c>
      <c r="AE191" s="683">
        <f t="shared" si="10"/>
        <v>0</v>
      </c>
      <c r="AF191" s="413">
        <v>19</v>
      </c>
      <c r="AG191" s="413">
        <v>0</v>
      </c>
      <c r="AH191" s="413">
        <v>0</v>
      </c>
      <c r="AI191" s="508">
        <v>0</v>
      </c>
      <c r="AJ191" s="717">
        <v>0</v>
      </c>
      <c r="AK191" s="509"/>
      <c r="AL191" s="896"/>
      <c r="AM191" s="883"/>
      <c r="AN191" s="877"/>
      <c r="AO191" s="878"/>
      <c r="AP191" s="877"/>
      <c r="AQ191" s="877"/>
    </row>
    <row r="192" spans="2:95" ht="94.5" customHeight="1" x14ac:dyDescent="0.25">
      <c r="D192" s="640" t="s">
        <v>633</v>
      </c>
      <c r="E192" s="676" t="s">
        <v>614</v>
      </c>
      <c r="F192" s="677" t="s">
        <v>634</v>
      </c>
      <c r="G192" s="642" t="s">
        <v>626</v>
      </c>
      <c r="H192" s="643">
        <v>3.74</v>
      </c>
      <c r="I192" s="678" t="s">
        <v>76</v>
      </c>
      <c r="J192" s="646"/>
      <c r="K192" s="645" t="s">
        <v>77</v>
      </c>
      <c r="L192" s="645">
        <v>292</v>
      </c>
      <c r="M192" s="645" t="s">
        <v>618</v>
      </c>
      <c r="N192" s="646" t="s">
        <v>619</v>
      </c>
      <c r="O192" s="647" t="s">
        <v>632</v>
      </c>
      <c r="P192" s="663" t="s">
        <v>621</v>
      </c>
      <c r="Q192" s="646" t="s">
        <v>81</v>
      </c>
      <c r="R192" s="679">
        <v>114</v>
      </c>
      <c r="S192" s="642"/>
      <c r="T192" s="646"/>
      <c r="U192" s="646">
        <v>0</v>
      </c>
      <c r="V192" s="646"/>
      <c r="W192" s="679">
        <v>114</v>
      </c>
      <c r="X192" s="645">
        <v>0</v>
      </c>
      <c r="Y192" s="680">
        <f t="shared" si="9"/>
        <v>114</v>
      </c>
      <c r="Z192" s="415">
        <v>0</v>
      </c>
      <c r="AA192" s="415">
        <v>0</v>
      </c>
      <c r="AB192" s="415">
        <v>0</v>
      </c>
      <c r="AC192" s="687">
        <v>36</v>
      </c>
      <c r="AD192" s="687">
        <v>36</v>
      </c>
      <c r="AE192" s="683">
        <v>36</v>
      </c>
      <c r="AF192" s="413">
        <v>6</v>
      </c>
      <c r="AG192" s="413">
        <v>0</v>
      </c>
      <c r="AH192" s="413">
        <v>0</v>
      </c>
      <c r="AI192" s="508">
        <v>0</v>
      </c>
      <c r="AJ192" s="717">
        <v>0</v>
      </c>
      <c r="AK192" s="509"/>
      <c r="AL192" s="896"/>
      <c r="AM192" s="883"/>
      <c r="AN192" s="877"/>
      <c r="AO192" s="878"/>
      <c r="AP192" s="877"/>
      <c r="AQ192" s="877"/>
    </row>
    <row r="193" spans="2:95" ht="94.5" customHeight="1" x14ac:dyDescent="0.25">
      <c r="D193" s="640" t="s">
        <v>635</v>
      </c>
      <c r="E193" s="676" t="s">
        <v>614</v>
      </c>
      <c r="F193" s="677" t="s">
        <v>636</v>
      </c>
      <c r="G193" s="642" t="s">
        <v>626</v>
      </c>
      <c r="H193" s="1085">
        <v>7.09</v>
      </c>
      <c r="I193" s="678" t="s">
        <v>76</v>
      </c>
      <c r="J193" s="646"/>
      <c r="K193" s="645" t="s">
        <v>77</v>
      </c>
      <c r="L193" s="645">
        <v>293</v>
      </c>
      <c r="M193" s="645" t="s">
        <v>637</v>
      </c>
      <c r="N193" s="646" t="s">
        <v>619</v>
      </c>
      <c r="O193" s="647" t="s">
        <v>632</v>
      </c>
      <c r="P193" s="663" t="s">
        <v>621</v>
      </c>
      <c r="Q193" s="646" t="s">
        <v>81</v>
      </c>
      <c r="R193" s="679">
        <v>165</v>
      </c>
      <c r="S193" s="642"/>
      <c r="T193" s="646"/>
      <c r="U193" s="646">
        <v>0</v>
      </c>
      <c r="V193" s="646"/>
      <c r="W193" s="679">
        <v>165</v>
      </c>
      <c r="X193" s="645">
        <v>0</v>
      </c>
      <c r="Y193" s="680">
        <f t="shared" si="9"/>
        <v>165</v>
      </c>
      <c r="Z193" s="415">
        <v>0</v>
      </c>
      <c r="AA193" s="415">
        <v>0</v>
      </c>
      <c r="AB193" s="415">
        <v>0</v>
      </c>
      <c r="AC193" s="687">
        <v>0</v>
      </c>
      <c r="AD193" s="687">
        <v>0</v>
      </c>
      <c r="AE193" s="683">
        <f t="shared" si="10"/>
        <v>0</v>
      </c>
      <c r="AF193" s="413">
        <v>36</v>
      </c>
      <c r="AG193" s="413">
        <v>36</v>
      </c>
      <c r="AH193" s="413">
        <v>36</v>
      </c>
      <c r="AI193" s="508">
        <v>36</v>
      </c>
      <c r="AJ193" s="717">
        <v>21</v>
      </c>
      <c r="AK193" s="509"/>
      <c r="AL193" s="896"/>
      <c r="AM193" s="883"/>
      <c r="AN193" s="877"/>
      <c r="AO193" s="878"/>
      <c r="AP193" s="877"/>
      <c r="AQ193" s="877"/>
    </row>
    <row r="194" spans="2:95" ht="94.5" customHeight="1" x14ac:dyDescent="0.25">
      <c r="D194" s="640" t="s">
        <v>638</v>
      </c>
      <c r="E194" s="676" t="s">
        <v>614</v>
      </c>
      <c r="F194" s="677" t="s">
        <v>636</v>
      </c>
      <c r="G194" s="642" t="s">
        <v>626</v>
      </c>
      <c r="H194" s="1087"/>
      <c r="I194" s="678" t="s">
        <v>76</v>
      </c>
      <c r="J194" s="646"/>
      <c r="K194" s="645" t="s">
        <v>77</v>
      </c>
      <c r="L194" s="645">
        <v>293</v>
      </c>
      <c r="M194" s="645" t="s">
        <v>637</v>
      </c>
      <c r="N194" s="646" t="s">
        <v>619</v>
      </c>
      <c r="O194" s="647" t="s">
        <v>632</v>
      </c>
      <c r="P194" s="663" t="s">
        <v>621</v>
      </c>
      <c r="Q194" s="646" t="s">
        <v>81</v>
      </c>
      <c r="R194" s="679">
        <v>75</v>
      </c>
      <c r="S194" s="642"/>
      <c r="T194" s="646"/>
      <c r="U194" s="646">
        <v>0</v>
      </c>
      <c r="V194" s="646"/>
      <c r="W194" s="679">
        <v>75</v>
      </c>
      <c r="X194" s="645">
        <v>0</v>
      </c>
      <c r="Y194" s="680">
        <f t="shared" si="9"/>
        <v>75</v>
      </c>
      <c r="Z194" s="415">
        <v>0</v>
      </c>
      <c r="AA194" s="415">
        <v>0</v>
      </c>
      <c r="AB194" s="415">
        <v>0</v>
      </c>
      <c r="AC194" s="687">
        <v>0</v>
      </c>
      <c r="AD194" s="687">
        <v>36</v>
      </c>
      <c r="AE194" s="683">
        <f t="shared" si="10"/>
        <v>36</v>
      </c>
      <c r="AF194" s="413">
        <v>3</v>
      </c>
      <c r="AG194" s="413">
        <v>0</v>
      </c>
      <c r="AH194" s="413">
        <v>0</v>
      </c>
      <c r="AI194" s="508">
        <v>0</v>
      </c>
      <c r="AJ194" s="717">
        <v>0</v>
      </c>
      <c r="AK194" s="509"/>
      <c r="AL194" s="896"/>
      <c r="AM194" s="883"/>
      <c r="AN194" s="877"/>
      <c r="AO194" s="878"/>
      <c r="AP194" s="877"/>
      <c r="AQ194" s="877"/>
    </row>
    <row r="195" spans="2:95" ht="126" customHeight="1" x14ac:dyDescent="0.25">
      <c r="D195" s="640" t="s">
        <v>639</v>
      </c>
      <c r="E195" s="676" t="s">
        <v>614</v>
      </c>
      <c r="F195" s="677" t="s">
        <v>640</v>
      </c>
      <c r="G195" s="642" t="s">
        <v>285</v>
      </c>
      <c r="H195" s="746">
        <v>5.19</v>
      </c>
      <c r="I195" s="678" t="s">
        <v>76</v>
      </c>
      <c r="J195" s="646"/>
      <c r="K195" s="645" t="s">
        <v>77</v>
      </c>
      <c r="L195" s="645">
        <v>293</v>
      </c>
      <c r="M195" s="645" t="s">
        <v>637</v>
      </c>
      <c r="N195" s="646" t="s">
        <v>619</v>
      </c>
      <c r="O195" s="647" t="s">
        <v>641</v>
      </c>
      <c r="P195" s="663" t="s">
        <v>642</v>
      </c>
      <c r="Q195" s="646" t="s">
        <v>81</v>
      </c>
      <c r="R195" s="679">
        <v>199</v>
      </c>
      <c r="S195" s="642"/>
      <c r="T195" s="646"/>
      <c r="U195" s="646">
        <v>0</v>
      </c>
      <c r="V195" s="646"/>
      <c r="W195" s="679">
        <v>199</v>
      </c>
      <c r="X195" s="645">
        <v>0</v>
      </c>
      <c r="Y195" s="680">
        <f t="shared" si="9"/>
        <v>199</v>
      </c>
      <c r="Z195" s="415">
        <v>0</v>
      </c>
      <c r="AA195" s="415">
        <v>0</v>
      </c>
      <c r="AB195" s="415">
        <v>0</v>
      </c>
      <c r="AC195" s="687">
        <v>0</v>
      </c>
      <c r="AD195" s="687">
        <v>0</v>
      </c>
      <c r="AE195" s="683">
        <f t="shared" si="10"/>
        <v>0</v>
      </c>
      <c r="AF195" s="413">
        <v>36</v>
      </c>
      <c r="AG195" s="413">
        <v>36</v>
      </c>
      <c r="AH195" s="413">
        <v>36</v>
      </c>
      <c r="AI195" s="508">
        <v>36</v>
      </c>
      <c r="AJ195" s="718">
        <v>55</v>
      </c>
      <c r="AK195" s="509"/>
      <c r="AL195" s="896"/>
      <c r="AM195" s="883"/>
      <c r="AN195" s="877"/>
      <c r="AO195" s="878"/>
      <c r="AP195" s="877"/>
      <c r="AQ195" s="877"/>
    </row>
    <row r="196" spans="2:95" ht="94.5" customHeight="1" x14ac:dyDescent="0.25">
      <c r="D196" s="640" t="s">
        <v>643</v>
      </c>
      <c r="E196" s="676" t="s">
        <v>614</v>
      </c>
      <c r="F196" s="677" t="s">
        <v>644</v>
      </c>
      <c r="G196" s="642" t="s">
        <v>626</v>
      </c>
      <c r="H196" s="643">
        <v>0.49</v>
      </c>
      <c r="I196" s="678" t="s">
        <v>76</v>
      </c>
      <c r="J196" s="646"/>
      <c r="K196" s="645" t="s">
        <v>77</v>
      </c>
      <c r="L196" s="645">
        <v>293</v>
      </c>
      <c r="M196" s="645" t="s">
        <v>637</v>
      </c>
      <c r="N196" s="646" t="s">
        <v>619</v>
      </c>
      <c r="O196" s="647" t="s">
        <v>632</v>
      </c>
      <c r="P196" s="663" t="s">
        <v>621</v>
      </c>
      <c r="Q196" s="646" t="s">
        <v>81</v>
      </c>
      <c r="R196" s="679">
        <v>15</v>
      </c>
      <c r="S196" s="642"/>
      <c r="T196" s="646"/>
      <c r="U196" s="646">
        <v>0</v>
      </c>
      <c r="V196" s="646"/>
      <c r="W196" s="679">
        <v>15</v>
      </c>
      <c r="X196" s="645">
        <v>0</v>
      </c>
      <c r="Y196" s="680">
        <f t="shared" si="9"/>
        <v>15</v>
      </c>
      <c r="Z196" s="415">
        <v>0</v>
      </c>
      <c r="AA196" s="415">
        <v>0</v>
      </c>
      <c r="AB196" s="415">
        <v>0</v>
      </c>
      <c r="AC196" s="687">
        <v>15</v>
      </c>
      <c r="AD196" s="687">
        <v>0</v>
      </c>
      <c r="AE196" s="683">
        <v>0</v>
      </c>
      <c r="AF196" s="413">
        <v>0</v>
      </c>
      <c r="AG196" s="413">
        <v>0</v>
      </c>
      <c r="AH196" s="413">
        <v>0</v>
      </c>
      <c r="AI196" s="508">
        <v>0</v>
      </c>
      <c r="AJ196" s="717">
        <v>0</v>
      </c>
      <c r="AK196" s="509"/>
      <c r="AL196" s="896"/>
      <c r="AM196" s="883"/>
      <c r="AN196" s="877"/>
      <c r="AO196" s="878"/>
      <c r="AP196" s="877"/>
      <c r="AQ196" s="877"/>
    </row>
    <row r="197" spans="2:95" ht="94.5" customHeight="1" x14ac:dyDescent="0.25">
      <c r="D197" s="640" t="s">
        <v>645</v>
      </c>
      <c r="E197" s="676" t="s">
        <v>614</v>
      </c>
      <c r="F197" s="677" t="s">
        <v>646</v>
      </c>
      <c r="G197" s="642" t="s">
        <v>626</v>
      </c>
      <c r="H197" s="643">
        <v>4.21</v>
      </c>
      <c r="I197" s="678" t="s">
        <v>76</v>
      </c>
      <c r="J197" s="646"/>
      <c r="K197" s="645" t="s">
        <v>77</v>
      </c>
      <c r="L197" s="645">
        <v>293</v>
      </c>
      <c r="M197" s="645" t="s">
        <v>637</v>
      </c>
      <c r="N197" s="646" t="s">
        <v>619</v>
      </c>
      <c r="O197" s="647" t="s">
        <v>632</v>
      </c>
      <c r="P197" s="663" t="s">
        <v>621</v>
      </c>
      <c r="Q197" s="646" t="s">
        <v>81</v>
      </c>
      <c r="R197" s="679">
        <v>129</v>
      </c>
      <c r="S197" s="642"/>
      <c r="T197" s="646"/>
      <c r="U197" s="646">
        <v>0</v>
      </c>
      <c r="V197" s="646"/>
      <c r="W197" s="679">
        <v>129</v>
      </c>
      <c r="X197" s="645">
        <v>0</v>
      </c>
      <c r="Y197" s="680">
        <f>R197-X197</f>
        <v>129</v>
      </c>
      <c r="Z197" s="415">
        <v>0</v>
      </c>
      <c r="AA197" s="415">
        <v>0</v>
      </c>
      <c r="AB197" s="415">
        <v>0</v>
      </c>
      <c r="AC197" s="687">
        <v>0</v>
      </c>
      <c r="AD197" s="687">
        <v>36</v>
      </c>
      <c r="AE197" s="683">
        <v>36</v>
      </c>
      <c r="AF197" s="413">
        <v>36</v>
      </c>
      <c r="AG197" s="413">
        <v>21</v>
      </c>
      <c r="AH197" s="413">
        <v>0</v>
      </c>
      <c r="AI197" s="508">
        <v>0</v>
      </c>
      <c r="AJ197" s="717">
        <v>0</v>
      </c>
      <c r="AK197" s="509"/>
      <c r="AL197" s="896"/>
      <c r="AM197" s="883"/>
      <c r="AN197" s="877"/>
      <c r="AO197" s="878"/>
      <c r="AP197" s="877"/>
      <c r="AQ197" s="877"/>
    </row>
    <row r="198" spans="2:95" ht="94.5" customHeight="1" x14ac:dyDescent="0.25">
      <c r="D198" s="640" t="s">
        <v>647</v>
      </c>
      <c r="E198" s="676" t="s">
        <v>614</v>
      </c>
      <c r="F198" s="677" t="s">
        <v>648</v>
      </c>
      <c r="G198" s="642" t="s">
        <v>626</v>
      </c>
      <c r="H198" s="643">
        <v>3.19</v>
      </c>
      <c r="I198" s="678" t="s">
        <v>76</v>
      </c>
      <c r="J198" s="646"/>
      <c r="K198" s="645" t="s">
        <v>77</v>
      </c>
      <c r="L198" s="645">
        <v>293</v>
      </c>
      <c r="M198" s="645" t="s">
        <v>637</v>
      </c>
      <c r="N198" s="646" t="s">
        <v>619</v>
      </c>
      <c r="O198" s="647" t="s">
        <v>632</v>
      </c>
      <c r="P198" s="663" t="s">
        <v>621</v>
      </c>
      <c r="Q198" s="646" t="s">
        <v>81</v>
      </c>
      <c r="R198" s="679">
        <v>97</v>
      </c>
      <c r="S198" s="642"/>
      <c r="T198" s="646"/>
      <c r="U198" s="646">
        <v>0</v>
      </c>
      <c r="V198" s="646"/>
      <c r="W198" s="679">
        <v>97</v>
      </c>
      <c r="X198" s="645">
        <v>0</v>
      </c>
      <c r="Y198" s="680">
        <f t="shared" ref="Y198:Y205" si="11">R198-X198</f>
        <v>97</v>
      </c>
      <c r="Z198" s="415">
        <v>0</v>
      </c>
      <c r="AA198" s="415">
        <v>0</v>
      </c>
      <c r="AB198" s="415">
        <v>0</v>
      </c>
      <c r="AC198" s="687">
        <v>0</v>
      </c>
      <c r="AD198" s="687">
        <v>36</v>
      </c>
      <c r="AE198" s="683">
        <v>36</v>
      </c>
      <c r="AF198" s="413">
        <v>25</v>
      </c>
      <c r="AG198" s="413">
        <v>0</v>
      </c>
      <c r="AH198" s="413">
        <v>0</v>
      </c>
      <c r="AI198" s="508">
        <v>0</v>
      </c>
      <c r="AJ198" s="717">
        <v>0</v>
      </c>
      <c r="AK198" s="509"/>
      <c r="AL198" s="896"/>
      <c r="AM198" s="883"/>
      <c r="AN198" s="877"/>
      <c r="AO198" s="878"/>
      <c r="AP198" s="877"/>
      <c r="AQ198" s="877"/>
    </row>
    <row r="199" spans="2:95" ht="94.5" x14ac:dyDescent="0.25">
      <c r="D199" s="640" t="s">
        <v>649</v>
      </c>
      <c r="E199" s="676" t="s">
        <v>614</v>
      </c>
      <c r="F199" s="677" t="s">
        <v>650</v>
      </c>
      <c r="G199" s="642" t="s">
        <v>626</v>
      </c>
      <c r="H199" s="643">
        <v>1.87</v>
      </c>
      <c r="I199" s="678" t="s">
        <v>76</v>
      </c>
      <c r="J199" s="646"/>
      <c r="K199" s="645" t="s">
        <v>77</v>
      </c>
      <c r="L199" s="645">
        <v>293</v>
      </c>
      <c r="M199" s="645" t="s">
        <v>637</v>
      </c>
      <c r="N199" s="646" t="s">
        <v>619</v>
      </c>
      <c r="O199" s="647" t="s">
        <v>632</v>
      </c>
      <c r="P199" s="663" t="s">
        <v>621</v>
      </c>
      <c r="Q199" s="646" t="s">
        <v>81</v>
      </c>
      <c r="R199" s="679">
        <v>57</v>
      </c>
      <c r="S199" s="642"/>
      <c r="T199" s="646"/>
      <c r="U199" s="646">
        <v>0</v>
      </c>
      <c r="V199" s="646"/>
      <c r="W199" s="679">
        <v>57</v>
      </c>
      <c r="X199" s="645">
        <v>0</v>
      </c>
      <c r="Y199" s="680">
        <f t="shared" si="11"/>
        <v>57</v>
      </c>
      <c r="Z199" s="415">
        <v>0</v>
      </c>
      <c r="AA199" s="415">
        <v>0</v>
      </c>
      <c r="AB199" s="415">
        <v>0</v>
      </c>
      <c r="AC199" s="687">
        <v>36</v>
      </c>
      <c r="AD199" s="687">
        <v>21</v>
      </c>
      <c r="AE199" s="683">
        <v>0</v>
      </c>
      <c r="AF199" s="413">
        <v>0</v>
      </c>
      <c r="AG199" s="413">
        <v>0</v>
      </c>
      <c r="AH199" s="413">
        <v>0</v>
      </c>
      <c r="AI199" s="508">
        <v>0</v>
      </c>
      <c r="AJ199" s="717">
        <v>0</v>
      </c>
      <c r="AK199" s="509"/>
      <c r="AL199" s="896"/>
      <c r="AM199" s="894"/>
      <c r="AN199" s="877"/>
      <c r="AO199" s="878"/>
      <c r="AP199" s="877"/>
      <c r="AQ199" s="877"/>
    </row>
    <row r="200" spans="2:95" ht="94.5" customHeight="1" x14ac:dyDescent="0.25">
      <c r="D200" s="640" t="s">
        <v>651</v>
      </c>
      <c r="E200" s="676" t="s">
        <v>614</v>
      </c>
      <c r="F200" s="677" t="s">
        <v>652</v>
      </c>
      <c r="G200" s="642" t="s">
        <v>626</v>
      </c>
      <c r="H200" s="643">
        <v>2.9</v>
      </c>
      <c r="I200" s="678" t="s">
        <v>76</v>
      </c>
      <c r="J200" s="646"/>
      <c r="K200" s="645" t="s">
        <v>77</v>
      </c>
      <c r="L200" s="645">
        <v>293</v>
      </c>
      <c r="M200" s="645" t="s">
        <v>637</v>
      </c>
      <c r="N200" s="646" t="s">
        <v>619</v>
      </c>
      <c r="O200" s="647" t="s">
        <v>632</v>
      </c>
      <c r="P200" s="663" t="s">
        <v>621</v>
      </c>
      <c r="Q200" s="646" t="s">
        <v>81</v>
      </c>
      <c r="R200" s="679">
        <v>88</v>
      </c>
      <c r="S200" s="642"/>
      <c r="T200" s="646"/>
      <c r="U200" s="646">
        <v>0</v>
      </c>
      <c r="V200" s="646"/>
      <c r="W200" s="679">
        <v>88</v>
      </c>
      <c r="X200" s="645">
        <v>0</v>
      </c>
      <c r="Y200" s="680">
        <f t="shared" si="11"/>
        <v>88</v>
      </c>
      <c r="Z200" s="415">
        <v>0</v>
      </c>
      <c r="AA200" s="415">
        <v>0</v>
      </c>
      <c r="AB200" s="415">
        <v>0</v>
      </c>
      <c r="AC200" s="687">
        <v>0</v>
      </c>
      <c r="AD200" s="687">
        <v>0</v>
      </c>
      <c r="AE200" s="683">
        <v>0</v>
      </c>
      <c r="AF200" s="413">
        <v>36</v>
      </c>
      <c r="AG200" s="413">
        <v>36</v>
      </c>
      <c r="AH200" s="413">
        <v>16</v>
      </c>
      <c r="AI200" s="508">
        <v>0</v>
      </c>
      <c r="AJ200" s="717">
        <v>0</v>
      </c>
      <c r="AK200" s="509"/>
      <c r="AL200" s="896"/>
      <c r="AM200" s="883"/>
      <c r="AN200" s="877"/>
      <c r="AO200" s="878"/>
      <c r="AP200" s="877"/>
      <c r="AQ200" s="877"/>
    </row>
    <row r="201" spans="2:95" ht="94.5" customHeight="1" x14ac:dyDescent="0.25">
      <c r="D201" s="640" t="s">
        <v>653</v>
      </c>
      <c r="E201" s="676" t="s">
        <v>614</v>
      </c>
      <c r="F201" s="677" t="s">
        <v>654</v>
      </c>
      <c r="G201" s="642" t="s">
        <v>626</v>
      </c>
      <c r="H201" s="643">
        <v>0.86</v>
      </c>
      <c r="I201" s="678" t="s">
        <v>76</v>
      </c>
      <c r="J201" s="646"/>
      <c r="K201" s="645" t="s">
        <v>77</v>
      </c>
      <c r="L201" s="645">
        <v>293</v>
      </c>
      <c r="M201" s="645" t="s">
        <v>637</v>
      </c>
      <c r="N201" s="646" t="s">
        <v>619</v>
      </c>
      <c r="O201" s="647" t="s">
        <v>632</v>
      </c>
      <c r="P201" s="663" t="s">
        <v>621</v>
      </c>
      <c r="Q201" s="646" t="s">
        <v>81</v>
      </c>
      <c r="R201" s="679">
        <v>26</v>
      </c>
      <c r="S201" s="642"/>
      <c r="T201" s="646"/>
      <c r="U201" s="646">
        <v>0</v>
      </c>
      <c r="V201" s="646"/>
      <c r="W201" s="679">
        <v>26</v>
      </c>
      <c r="X201" s="645">
        <v>0</v>
      </c>
      <c r="Y201" s="680">
        <f t="shared" si="11"/>
        <v>26</v>
      </c>
      <c r="Z201" s="415">
        <v>0</v>
      </c>
      <c r="AA201" s="415">
        <v>0</v>
      </c>
      <c r="AB201" s="415">
        <v>0</v>
      </c>
      <c r="AC201" s="687">
        <v>0</v>
      </c>
      <c r="AD201" s="687">
        <v>0</v>
      </c>
      <c r="AE201" s="683">
        <f t="shared" si="10"/>
        <v>0</v>
      </c>
      <c r="AF201" s="413">
        <v>26</v>
      </c>
      <c r="AG201" s="413">
        <v>0</v>
      </c>
      <c r="AH201" s="413">
        <f>Y201-AE201-AF201-AG201</f>
        <v>0</v>
      </c>
      <c r="AI201" s="508">
        <v>0</v>
      </c>
      <c r="AJ201" s="717">
        <v>0</v>
      </c>
      <c r="AK201" s="509"/>
      <c r="AL201" s="896"/>
      <c r="AM201" s="883"/>
      <c r="AN201" s="877"/>
      <c r="AO201" s="878"/>
      <c r="AP201" s="877"/>
      <c r="AQ201" s="877"/>
    </row>
    <row r="202" spans="2:95" ht="94.5" customHeight="1" x14ac:dyDescent="0.25">
      <c r="D202" s="640" t="s">
        <v>655</v>
      </c>
      <c r="E202" s="676" t="s">
        <v>614</v>
      </c>
      <c r="F202" s="677" t="s">
        <v>656</v>
      </c>
      <c r="G202" s="642" t="s">
        <v>626</v>
      </c>
      <c r="H202" s="643">
        <v>1.24</v>
      </c>
      <c r="I202" s="678" t="s">
        <v>76</v>
      </c>
      <c r="J202" s="646"/>
      <c r="K202" s="645" t="s">
        <v>77</v>
      </c>
      <c r="L202" s="645">
        <v>293</v>
      </c>
      <c r="M202" s="645" t="s">
        <v>637</v>
      </c>
      <c r="N202" s="646" t="s">
        <v>619</v>
      </c>
      <c r="O202" s="647" t="s">
        <v>632</v>
      </c>
      <c r="P202" s="663" t="s">
        <v>621</v>
      </c>
      <c r="Q202" s="646" t="s">
        <v>81</v>
      </c>
      <c r="R202" s="679">
        <v>38</v>
      </c>
      <c r="S202" s="642"/>
      <c r="T202" s="646"/>
      <c r="U202" s="646">
        <v>0</v>
      </c>
      <c r="V202" s="646"/>
      <c r="W202" s="679">
        <v>38</v>
      </c>
      <c r="X202" s="645">
        <v>0</v>
      </c>
      <c r="Y202" s="680">
        <f t="shared" si="11"/>
        <v>38</v>
      </c>
      <c r="Z202" s="415">
        <v>0</v>
      </c>
      <c r="AA202" s="415">
        <v>0</v>
      </c>
      <c r="AB202" s="415">
        <v>0</v>
      </c>
      <c r="AC202" s="687">
        <v>0</v>
      </c>
      <c r="AD202" s="687">
        <v>0</v>
      </c>
      <c r="AE202" s="683">
        <f t="shared" si="10"/>
        <v>0</v>
      </c>
      <c r="AF202" s="413">
        <v>0</v>
      </c>
      <c r="AG202" s="413">
        <v>0</v>
      </c>
      <c r="AH202" s="413">
        <v>0</v>
      </c>
      <c r="AI202" s="508">
        <v>38</v>
      </c>
      <c r="AJ202" s="717">
        <v>0</v>
      </c>
      <c r="AK202" s="509"/>
      <c r="AL202" s="896"/>
      <c r="AM202" s="883"/>
      <c r="AN202" s="877"/>
      <c r="AO202" s="878"/>
      <c r="AP202" s="877"/>
      <c r="AQ202" s="877"/>
    </row>
    <row r="203" spans="2:95" ht="94.5" customHeight="1" x14ac:dyDescent="0.25">
      <c r="D203" s="640" t="s">
        <v>657</v>
      </c>
      <c r="E203" s="676" t="s">
        <v>614</v>
      </c>
      <c r="F203" s="677" t="s">
        <v>658</v>
      </c>
      <c r="G203" s="642" t="s">
        <v>626</v>
      </c>
      <c r="H203" s="643">
        <v>2.73</v>
      </c>
      <c r="I203" s="678" t="s">
        <v>76</v>
      </c>
      <c r="J203" s="646"/>
      <c r="K203" s="645" t="s">
        <v>77</v>
      </c>
      <c r="L203" s="645">
        <v>292</v>
      </c>
      <c r="M203" s="645" t="s">
        <v>618</v>
      </c>
      <c r="N203" s="646" t="s">
        <v>619</v>
      </c>
      <c r="O203" s="647" t="s">
        <v>632</v>
      </c>
      <c r="P203" s="663" t="s">
        <v>621</v>
      </c>
      <c r="Q203" s="646" t="s">
        <v>81</v>
      </c>
      <c r="R203" s="679">
        <v>83</v>
      </c>
      <c r="S203" s="642"/>
      <c r="T203" s="646"/>
      <c r="U203" s="646">
        <v>0</v>
      </c>
      <c r="V203" s="646"/>
      <c r="W203" s="679">
        <v>83</v>
      </c>
      <c r="X203" s="645">
        <v>0</v>
      </c>
      <c r="Y203" s="680">
        <f t="shared" si="11"/>
        <v>83</v>
      </c>
      <c r="Z203" s="415">
        <v>0</v>
      </c>
      <c r="AA203" s="415">
        <v>0</v>
      </c>
      <c r="AB203" s="415">
        <v>0</v>
      </c>
      <c r="AC203" s="687">
        <v>0</v>
      </c>
      <c r="AD203" s="687">
        <v>0</v>
      </c>
      <c r="AE203" s="683">
        <f t="shared" si="10"/>
        <v>0</v>
      </c>
      <c r="AF203" s="413">
        <v>0</v>
      </c>
      <c r="AG203" s="413">
        <v>0</v>
      </c>
      <c r="AH203" s="413">
        <v>0</v>
      </c>
      <c r="AI203" s="508">
        <v>0</v>
      </c>
      <c r="AJ203" s="717">
        <v>83</v>
      </c>
      <c r="AK203" s="509"/>
      <c r="AL203" s="896"/>
      <c r="AM203" s="883"/>
      <c r="AN203" s="877"/>
      <c r="AO203" s="878"/>
      <c r="AP203" s="877"/>
      <c r="AQ203" s="877"/>
    </row>
    <row r="204" spans="2:95" ht="94.5" customHeight="1" x14ac:dyDescent="0.25">
      <c r="D204" s="640" t="s">
        <v>659</v>
      </c>
      <c r="E204" s="676" t="s">
        <v>614</v>
      </c>
      <c r="F204" s="677" t="s">
        <v>660</v>
      </c>
      <c r="G204" s="642" t="s">
        <v>626</v>
      </c>
      <c r="H204" s="643">
        <v>4.47</v>
      </c>
      <c r="I204" s="678" t="s">
        <v>76</v>
      </c>
      <c r="J204" s="646"/>
      <c r="K204" s="645" t="s">
        <v>77</v>
      </c>
      <c r="L204" s="645">
        <v>292</v>
      </c>
      <c r="M204" s="645" t="s">
        <v>618</v>
      </c>
      <c r="N204" s="646" t="s">
        <v>619</v>
      </c>
      <c r="O204" s="647" t="s">
        <v>632</v>
      </c>
      <c r="P204" s="663" t="s">
        <v>621</v>
      </c>
      <c r="Q204" s="646" t="s">
        <v>81</v>
      </c>
      <c r="R204" s="679">
        <v>137</v>
      </c>
      <c r="S204" s="642"/>
      <c r="T204" s="646"/>
      <c r="U204" s="646">
        <v>0</v>
      </c>
      <c r="V204" s="646"/>
      <c r="W204" s="679">
        <v>137</v>
      </c>
      <c r="X204" s="645">
        <v>0</v>
      </c>
      <c r="Y204" s="680">
        <f t="shared" si="11"/>
        <v>137</v>
      </c>
      <c r="Z204" s="415">
        <v>0</v>
      </c>
      <c r="AA204" s="415">
        <v>0</v>
      </c>
      <c r="AB204" s="415">
        <v>0</v>
      </c>
      <c r="AC204" s="687">
        <v>0</v>
      </c>
      <c r="AD204" s="687">
        <v>0</v>
      </c>
      <c r="AE204" s="683">
        <f t="shared" si="10"/>
        <v>0</v>
      </c>
      <c r="AF204" s="413">
        <v>0</v>
      </c>
      <c r="AG204" s="413">
        <v>0</v>
      </c>
      <c r="AH204" s="413">
        <v>0</v>
      </c>
      <c r="AI204" s="508">
        <v>0</v>
      </c>
      <c r="AJ204" s="717">
        <v>137</v>
      </c>
      <c r="AK204" s="509"/>
      <c r="AL204" s="896"/>
      <c r="AM204" s="883"/>
      <c r="AN204" s="877"/>
      <c r="AO204" s="878"/>
      <c r="AP204" s="877"/>
      <c r="AQ204" s="877"/>
    </row>
    <row r="205" spans="2:95" ht="94.5" customHeight="1" thickBot="1" x14ac:dyDescent="0.3">
      <c r="D205" s="640" t="s">
        <v>661</v>
      </c>
      <c r="E205" s="676" t="s">
        <v>614</v>
      </c>
      <c r="F205" s="677" t="s">
        <v>662</v>
      </c>
      <c r="G205" s="642" t="s">
        <v>626</v>
      </c>
      <c r="H205" s="643">
        <v>3.8</v>
      </c>
      <c r="I205" s="678" t="s">
        <v>76</v>
      </c>
      <c r="J205" s="646"/>
      <c r="K205" s="645" t="s">
        <v>77</v>
      </c>
      <c r="L205" s="645">
        <v>292</v>
      </c>
      <c r="M205" s="645" t="s">
        <v>618</v>
      </c>
      <c r="N205" s="646" t="s">
        <v>619</v>
      </c>
      <c r="O205" s="647" t="s">
        <v>632</v>
      </c>
      <c r="P205" s="663" t="s">
        <v>621</v>
      </c>
      <c r="Q205" s="646" t="s">
        <v>81</v>
      </c>
      <c r="R205" s="679">
        <v>116</v>
      </c>
      <c r="S205" s="642"/>
      <c r="T205" s="646"/>
      <c r="U205" s="646">
        <v>0</v>
      </c>
      <c r="V205" s="646"/>
      <c r="W205" s="679">
        <v>116</v>
      </c>
      <c r="X205" s="645">
        <v>0</v>
      </c>
      <c r="Y205" s="680">
        <f t="shared" si="11"/>
        <v>116</v>
      </c>
      <c r="Z205" s="415">
        <v>0</v>
      </c>
      <c r="AA205" s="415">
        <v>0</v>
      </c>
      <c r="AB205" s="415">
        <v>0</v>
      </c>
      <c r="AC205" s="687">
        <v>0</v>
      </c>
      <c r="AD205" s="687">
        <v>0</v>
      </c>
      <c r="AE205" s="683">
        <f t="shared" si="10"/>
        <v>0</v>
      </c>
      <c r="AF205" s="413">
        <v>0</v>
      </c>
      <c r="AG205" s="413">
        <v>0</v>
      </c>
      <c r="AH205" s="413">
        <v>0</v>
      </c>
      <c r="AI205" s="508">
        <v>0</v>
      </c>
      <c r="AJ205" s="717">
        <v>116</v>
      </c>
      <c r="AK205" s="509"/>
      <c r="AL205" s="896"/>
      <c r="AM205" s="883"/>
      <c r="AN205" s="877"/>
      <c r="AO205" s="878"/>
      <c r="AP205" s="877"/>
      <c r="AQ205" s="877"/>
    </row>
    <row r="206" spans="2:95" s="431" customFormat="1" ht="30" customHeight="1" thickBot="1" x14ac:dyDescent="0.3">
      <c r="B206" s="406" t="s">
        <v>663</v>
      </c>
      <c r="C206" s="433"/>
      <c r="D206" s="364"/>
      <c r="E206" s="364"/>
      <c r="F206" s="364"/>
      <c r="G206" s="364"/>
      <c r="H206" s="367"/>
      <c r="I206" s="367"/>
      <c r="J206" s="367"/>
      <c r="K206" s="367"/>
      <c r="L206" s="367"/>
      <c r="M206" s="367"/>
      <c r="N206" s="367"/>
      <c r="O206" s="367"/>
      <c r="P206" s="652"/>
      <c r="Q206" s="367"/>
      <c r="R206" s="367"/>
      <c r="S206" s="430"/>
      <c r="T206" s="367"/>
      <c r="U206" s="367"/>
      <c r="V206" s="367"/>
      <c r="W206" s="367"/>
      <c r="X206" s="367"/>
      <c r="Y206" s="367"/>
      <c r="Z206" s="588"/>
      <c r="AA206" s="588"/>
      <c r="AB206" s="588"/>
      <c r="AC206" s="588"/>
      <c r="AD206" s="588"/>
      <c r="AE206" s="588"/>
      <c r="AF206" s="588"/>
      <c r="AG206" s="588"/>
      <c r="AH206" s="588"/>
      <c r="AI206" s="588"/>
      <c r="AJ206" s="588"/>
      <c r="AK206" s="509"/>
      <c r="AL206" s="896"/>
      <c r="AM206" s="883"/>
      <c r="AN206" s="877"/>
      <c r="AO206" s="878"/>
      <c r="AP206" s="877"/>
      <c r="AQ206" s="877"/>
      <c r="AR206" s="362"/>
      <c r="AS206" s="362"/>
      <c r="AT206" s="362"/>
      <c r="AU206" s="362"/>
      <c r="AV206" s="362"/>
      <c r="AW206" s="362"/>
      <c r="AX206" s="362"/>
      <c r="AY206" s="362"/>
      <c r="AZ206" s="362"/>
      <c r="BA206" s="362"/>
      <c r="BB206" s="362"/>
      <c r="BC206" s="362"/>
      <c r="BD206" s="362"/>
      <c r="BE206" s="362"/>
      <c r="BF206" s="362"/>
      <c r="BG206" s="362"/>
      <c r="BH206" s="362"/>
      <c r="BI206" s="362"/>
      <c r="BJ206" s="362"/>
      <c r="BK206" s="362"/>
      <c r="BL206" s="362"/>
      <c r="BM206" s="362"/>
      <c r="BN206" s="362"/>
      <c r="BO206" s="362"/>
      <c r="BP206" s="362"/>
      <c r="BQ206" s="362"/>
      <c r="BR206" s="362"/>
      <c r="BS206" s="362"/>
      <c r="BT206" s="362"/>
      <c r="BU206" s="362"/>
      <c r="BV206" s="362"/>
      <c r="BW206" s="362"/>
      <c r="BX206" s="362"/>
      <c r="BY206" s="362"/>
      <c r="BZ206" s="362"/>
      <c r="CA206" s="362"/>
      <c r="CB206" s="362"/>
      <c r="CC206" s="362"/>
      <c r="CD206" s="362"/>
      <c r="CE206" s="362"/>
      <c r="CF206" s="362"/>
      <c r="CG206" s="362"/>
      <c r="CH206" s="362"/>
      <c r="CI206" s="362"/>
      <c r="CJ206" s="362"/>
      <c r="CK206" s="362"/>
      <c r="CL206" s="362"/>
      <c r="CM206" s="362"/>
      <c r="CN206" s="362"/>
      <c r="CO206" s="362"/>
      <c r="CP206" s="362"/>
      <c r="CQ206" s="362"/>
    </row>
    <row r="207" spans="2:95" s="431" customFormat="1" ht="32.25" thickBot="1" x14ac:dyDescent="0.3">
      <c r="B207" s="1022" t="s">
        <v>197</v>
      </c>
      <c r="C207" s="435"/>
      <c r="D207" s="364"/>
      <c r="E207" s="364"/>
      <c r="F207" s="364"/>
      <c r="G207" s="364"/>
      <c r="H207" s="367"/>
      <c r="I207" s="367"/>
      <c r="J207" s="367"/>
      <c r="K207" s="367"/>
      <c r="L207" s="367"/>
      <c r="M207" s="367"/>
      <c r="N207" s="367"/>
      <c r="O207" s="367"/>
      <c r="P207" s="652"/>
      <c r="Q207" s="367"/>
      <c r="R207" s="367"/>
      <c r="S207" s="364"/>
      <c r="T207" s="367"/>
      <c r="U207" s="367"/>
      <c r="V207" s="367"/>
      <c r="W207" s="367"/>
      <c r="X207" s="367"/>
      <c r="Y207" s="364"/>
      <c r="Z207" s="363"/>
      <c r="AA207" s="363"/>
      <c r="AB207" s="363"/>
      <c r="AC207" s="363"/>
      <c r="AD207" s="363"/>
      <c r="AE207" s="363"/>
      <c r="AF207" s="363"/>
      <c r="AG207" s="363"/>
      <c r="AH207" s="363"/>
      <c r="AI207" s="864"/>
      <c r="AJ207" s="864"/>
      <c r="AK207" s="509"/>
      <c r="AL207" s="896"/>
      <c r="AM207" s="883"/>
      <c r="AN207" s="877"/>
      <c r="AO207" s="996"/>
      <c r="AP207" s="877"/>
      <c r="AQ207" s="877"/>
      <c r="AR207" s="362"/>
      <c r="AS207" s="362"/>
      <c r="AT207" s="362"/>
      <c r="AU207" s="362"/>
      <c r="AV207" s="362"/>
      <c r="AW207" s="362"/>
      <c r="AX207" s="362"/>
      <c r="AY207" s="362"/>
      <c r="AZ207" s="362"/>
      <c r="BA207" s="362"/>
      <c r="BB207" s="362"/>
      <c r="BC207" s="362"/>
      <c r="BD207" s="362"/>
      <c r="BE207" s="362"/>
      <c r="BF207" s="362"/>
      <c r="BG207" s="362"/>
      <c r="BH207" s="362"/>
      <c r="BI207" s="362"/>
      <c r="BJ207" s="362"/>
      <c r="BK207" s="362"/>
      <c r="BL207" s="362"/>
      <c r="BM207" s="362"/>
      <c r="BN207" s="362"/>
      <c r="BO207" s="362"/>
      <c r="BP207" s="362"/>
      <c r="BQ207" s="362"/>
      <c r="BR207" s="362"/>
      <c r="BS207" s="362"/>
      <c r="BT207" s="362"/>
      <c r="BU207" s="362"/>
      <c r="BV207" s="362"/>
      <c r="BW207" s="362"/>
      <c r="BX207" s="362"/>
      <c r="BY207" s="362"/>
      <c r="BZ207" s="362"/>
      <c r="CA207" s="362"/>
      <c r="CB207" s="362"/>
      <c r="CC207" s="362"/>
      <c r="CD207" s="362"/>
      <c r="CE207" s="362"/>
      <c r="CF207" s="362"/>
      <c r="CG207" s="362"/>
      <c r="CH207" s="362"/>
      <c r="CI207" s="362"/>
      <c r="CJ207" s="362"/>
      <c r="CK207" s="362"/>
      <c r="CL207" s="362"/>
      <c r="CM207" s="362"/>
      <c r="CN207" s="362"/>
      <c r="CO207" s="362"/>
      <c r="CP207" s="362"/>
      <c r="CQ207" s="362"/>
    </row>
    <row r="208" spans="2:95" s="420" customFormat="1" ht="30" customHeight="1" x14ac:dyDescent="0.25">
      <c r="C208" s="421"/>
      <c r="D208" s="741">
        <v>240</v>
      </c>
      <c r="E208" s="639" t="s">
        <v>664</v>
      </c>
      <c r="F208" s="641" t="s">
        <v>665</v>
      </c>
      <c r="G208" s="642" t="s">
        <v>666</v>
      </c>
      <c r="H208" s="643">
        <v>1.8</v>
      </c>
      <c r="I208" s="646"/>
      <c r="J208" s="678" t="s">
        <v>76</v>
      </c>
      <c r="K208" s="645" t="s">
        <v>42</v>
      </c>
      <c r="L208" s="645">
        <v>286</v>
      </c>
      <c r="M208" s="645" t="s">
        <v>235</v>
      </c>
      <c r="N208" s="645" t="s">
        <v>85</v>
      </c>
      <c r="O208" s="647" t="s">
        <v>667</v>
      </c>
      <c r="P208" s="658" t="s">
        <v>668</v>
      </c>
      <c r="Q208" s="646" t="s">
        <v>141</v>
      </c>
      <c r="R208" s="646">
        <v>33</v>
      </c>
      <c r="S208" s="642">
        <v>33</v>
      </c>
      <c r="T208" s="646"/>
      <c r="U208" s="646">
        <v>0</v>
      </c>
      <c r="V208" s="646"/>
      <c r="W208" s="646">
        <v>33</v>
      </c>
      <c r="X208" s="645">
        <v>0</v>
      </c>
      <c r="Y208" s="752">
        <f>R208-X208</f>
        <v>33</v>
      </c>
      <c r="Z208" s="415">
        <v>16</v>
      </c>
      <c r="AA208" s="415">
        <v>17</v>
      </c>
      <c r="AB208" s="415">
        <v>0</v>
      </c>
      <c r="AC208" s="687">
        <v>0</v>
      </c>
      <c r="AD208" s="687">
        <v>0</v>
      </c>
      <c r="AE208" s="683">
        <v>0</v>
      </c>
      <c r="AF208" s="413">
        <v>0</v>
      </c>
      <c r="AG208" s="413">
        <v>0</v>
      </c>
      <c r="AH208" s="438">
        <v>0</v>
      </c>
      <c r="AI208" s="508">
        <v>0</v>
      </c>
      <c r="AJ208" s="717">
        <v>0</v>
      </c>
      <c r="AK208" s="509"/>
      <c r="AL208" s="896"/>
      <c r="AM208" s="883"/>
      <c r="AN208" s="877"/>
      <c r="AO208" s="878"/>
      <c r="AP208" s="877"/>
      <c r="AQ208" s="877"/>
      <c r="AR208" s="362"/>
      <c r="AS208" s="362"/>
      <c r="AT208" s="362"/>
      <c r="AU208" s="362"/>
      <c r="AV208" s="362"/>
      <c r="AW208" s="362"/>
      <c r="AX208" s="362"/>
      <c r="AY208" s="362"/>
      <c r="AZ208" s="362"/>
      <c r="BA208" s="362"/>
      <c r="BB208" s="364"/>
      <c r="BC208" s="364"/>
      <c r="BD208" s="364"/>
      <c r="BE208" s="364"/>
      <c r="BF208" s="364"/>
      <c r="BG208" s="364"/>
      <c r="BH208" s="364"/>
      <c r="BI208" s="364"/>
      <c r="BJ208" s="364"/>
      <c r="BK208" s="364"/>
      <c r="BL208" s="364"/>
      <c r="BM208" s="364"/>
      <c r="BN208" s="364"/>
      <c r="BO208" s="364"/>
      <c r="BP208" s="364"/>
      <c r="BQ208" s="364"/>
      <c r="BR208" s="364"/>
      <c r="BS208" s="364"/>
      <c r="BT208" s="364"/>
      <c r="BU208" s="364"/>
      <c r="BV208" s="364"/>
      <c r="BW208" s="364"/>
      <c r="BX208" s="364"/>
      <c r="BY208" s="364"/>
      <c r="BZ208" s="364"/>
      <c r="CA208" s="364"/>
      <c r="CB208" s="364"/>
      <c r="CC208" s="364"/>
      <c r="CD208" s="364"/>
      <c r="CE208" s="364"/>
      <c r="CF208" s="364"/>
      <c r="CG208" s="364"/>
      <c r="CH208" s="364"/>
      <c r="CI208" s="364"/>
      <c r="CJ208" s="364"/>
      <c r="CK208" s="364"/>
      <c r="CL208" s="364"/>
      <c r="CM208" s="364"/>
      <c r="CN208" s="364"/>
      <c r="CO208" s="364"/>
      <c r="CP208" s="364"/>
      <c r="CQ208" s="364"/>
    </row>
    <row r="209" spans="2:95" s="420" customFormat="1" ht="30" customHeight="1" thickBot="1" x14ac:dyDescent="0.3">
      <c r="C209" s="421"/>
      <c r="D209" s="741" t="s">
        <v>669</v>
      </c>
      <c r="E209" s="639" t="s">
        <v>664</v>
      </c>
      <c r="F209" s="641" t="s">
        <v>665</v>
      </c>
      <c r="G209" s="642" t="s">
        <v>666</v>
      </c>
      <c r="H209" s="643">
        <v>1.8</v>
      </c>
      <c r="I209" s="646"/>
      <c r="J209" s="678" t="s">
        <v>76</v>
      </c>
      <c r="K209" s="645" t="s">
        <v>42</v>
      </c>
      <c r="L209" s="645">
        <v>286</v>
      </c>
      <c r="M209" s="645" t="s">
        <v>235</v>
      </c>
      <c r="N209" s="645" t="s">
        <v>85</v>
      </c>
      <c r="O209" s="647" t="s">
        <v>667</v>
      </c>
      <c r="P209" s="658" t="s">
        <v>668</v>
      </c>
      <c r="Q209" s="646" t="s">
        <v>141</v>
      </c>
      <c r="R209" s="646">
        <v>12</v>
      </c>
      <c r="S209" s="642">
        <v>12</v>
      </c>
      <c r="T209" s="646"/>
      <c r="U209" s="646">
        <v>12</v>
      </c>
      <c r="V209" s="646"/>
      <c r="W209" s="646">
        <v>0</v>
      </c>
      <c r="X209" s="645">
        <v>0</v>
      </c>
      <c r="Y209" s="752">
        <f>R209-X209</f>
        <v>12</v>
      </c>
      <c r="Z209" s="514">
        <v>0</v>
      </c>
      <c r="AA209" s="514">
        <v>12</v>
      </c>
      <c r="AB209" s="514">
        <v>0</v>
      </c>
      <c r="AC209" s="686">
        <v>0</v>
      </c>
      <c r="AD209" s="686">
        <v>0</v>
      </c>
      <c r="AE209" s="685">
        <v>0</v>
      </c>
      <c r="AF209" s="517">
        <v>0</v>
      </c>
      <c r="AG209" s="517">
        <v>0</v>
      </c>
      <c r="AH209" s="517">
        <v>0</v>
      </c>
      <c r="AI209" s="518">
        <v>0</v>
      </c>
      <c r="AJ209" s="720">
        <v>0</v>
      </c>
      <c r="AK209" s="509"/>
      <c r="AL209" s="896"/>
      <c r="AM209" s="883"/>
      <c r="AN209" s="877"/>
      <c r="AO209" s="878"/>
      <c r="AP209" s="877"/>
      <c r="AQ209" s="877"/>
      <c r="AR209" s="362"/>
      <c r="AS209" s="362"/>
      <c r="AT209" s="362"/>
      <c r="AU209" s="362"/>
      <c r="AV209" s="362"/>
      <c r="AW209" s="362"/>
      <c r="AX209" s="362"/>
      <c r="AY209" s="362"/>
      <c r="AZ209" s="362"/>
      <c r="BA209" s="362"/>
      <c r="BB209" s="364"/>
      <c r="BC209" s="364"/>
      <c r="BD209" s="364"/>
      <c r="BE209" s="364"/>
      <c r="BF209" s="364"/>
      <c r="BG209" s="364"/>
      <c r="BH209" s="364"/>
      <c r="BI209" s="364"/>
      <c r="BJ209" s="364"/>
      <c r="BK209" s="364"/>
      <c r="BL209" s="364"/>
      <c r="BM209" s="364"/>
      <c r="BN209" s="364"/>
      <c r="BO209" s="364"/>
      <c r="BP209" s="364"/>
      <c r="BQ209" s="364"/>
      <c r="BR209" s="364"/>
      <c r="BS209" s="364"/>
      <c r="BT209" s="364"/>
      <c r="BU209" s="364"/>
      <c r="BV209" s="364"/>
      <c r="BW209" s="364"/>
      <c r="BX209" s="364"/>
      <c r="BY209" s="364"/>
      <c r="BZ209" s="364"/>
      <c r="CA209" s="364"/>
      <c r="CB209" s="364"/>
      <c r="CC209" s="364"/>
      <c r="CD209" s="364"/>
      <c r="CE209" s="364"/>
      <c r="CF209" s="364"/>
      <c r="CG209" s="364"/>
      <c r="CH209" s="364"/>
      <c r="CI209" s="364"/>
      <c r="CJ209" s="364"/>
      <c r="CK209" s="364"/>
      <c r="CL209" s="364"/>
      <c r="CM209" s="364"/>
      <c r="CN209" s="364"/>
      <c r="CO209" s="364"/>
      <c r="CP209" s="364"/>
      <c r="CQ209" s="364"/>
    </row>
    <row r="210" spans="2:95" s="431" customFormat="1" ht="30" customHeight="1" thickBot="1" x14ac:dyDescent="0.3">
      <c r="B210" s="406" t="s">
        <v>670</v>
      </c>
      <c r="C210" s="433"/>
      <c r="D210" s="364"/>
      <c r="E210" s="364"/>
      <c r="F210" s="364"/>
      <c r="G210" s="364"/>
      <c r="H210" s="367"/>
      <c r="I210" s="367"/>
      <c r="J210" s="367"/>
      <c r="K210" s="367"/>
      <c r="L210" s="367"/>
      <c r="M210" s="367"/>
      <c r="N210" s="367"/>
      <c r="O210" s="367"/>
      <c r="P210" s="652"/>
      <c r="Q210" s="367"/>
      <c r="R210" s="367"/>
      <c r="S210" s="364"/>
      <c r="T210" s="367"/>
      <c r="U210" s="367"/>
      <c r="V210" s="367"/>
      <c r="W210" s="367"/>
      <c r="X210" s="367"/>
      <c r="Y210" s="364"/>
      <c r="Z210" s="363"/>
      <c r="AA210" s="363"/>
      <c r="AB210" s="363"/>
      <c r="AC210" s="363"/>
      <c r="AD210" s="363"/>
      <c r="AE210" s="363"/>
      <c r="AF210" s="363"/>
      <c r="AG210" s="363"/>
      <c r="AH210" s="363"/>
      <c r="AI210" s="864"/>
      <c r="AJ210" s="864"/>
      <c r="AK210" s="509"/>
      <c r="AL210" s="896"/>
      <c r="AM210" s="883"/>
      <c r="AN210" s="877"/>
      <c r="AO210" s="878"/>
      <c r="AP210" s="877"/>
      <c r="AQ210" s="877"/>
      <c r="AR210" s="362"/>
      <c r="AS210" s="362"/>
      <c r="AT210" s="362"/>
      <c r="AU210" s="362"/>
      <c r="AV210" s="362"/>
      <c r="AW210" s="362"/>
      <c r="AX210" s="362"/>
      <c r="AY210" s="362"/>
      <c r="AZ210" s="362"/>
      <c r="BA210" s="362"/>
      <c r="BB210" s="362"/>
      <c r="BC210" s="362"/>
      <c r="BD210" s="362"/>
      <c r="BE210" s="362"/>
      <c r="BF210" s="362"/>
      <c r="BG210" s="362"/>
      <c r="BH210" s="362"/>
      <c r="BI210" s="362"/>
      <c r="BJ210" s="362"/>
      <c r="BK210" s="362"/>
      <c r="BL210" s="362"/>
      <c r="BM210" s="362"/>
      <c r="BN210" s="362"/>
      <c r="BO210" s="362"/>
      <c r="BP210" s="362"/>
      <c r="BQ210" s="362"/>
      <c r="BR210" s="362"/>
      <c r="BS210" s="362"/>
      <c r="BT210" s="362"/>
      <c r="BU210" s="362"/>
      <c r="BV210" s="362"/>
      <c r="BW210" s="362"/>
      <c r="BX210" s="362"/>
      <c r="BY210" s="362"/>
      <c r="BZ210" s="362"/>
      <c r="CA210" s="362"/>
      <c r="CB210" s="362"/>
      <c r="CC210" s="362"/>
      <c r="CD210" s="362"/>
      <c r="CE210" s="362"/>
      <c r="CF210" s="362"/>
      <c r="CG210" s="362"/>
      <c r="CH210" s="362"/>
      <c r="CI210" s="362"/>
      <c r="CJ210" s="362"/>
      <c r="CK210" s="362"/>
      <c r="CL210" s="362"/>
      <c r="CM210" s="362"/>
      <c r="CN210" s="362"/>
      <c r="CO210" s="362"/>
      <c r="CP210" s="362"/>
      <c r="CQ210" s="362"/>
    </row>
    <row r="211" spans="2:95" s="431" customFormat="1" ht="32.25" thickBot="1" x14ac:dyDescent="0.3">
      <c r="B211" s="1022" t="s">
        <v>197</v>
      </c>
      <c r="C211" s="435"/>
      <c r="D211" s="364"/>
      <c r="E211" s="364"/>
      <c r="F211" s="364"/>
      <c r="G211" s="364"/>
      <c r="H211" s="367"/>
      <c r="I211" s="367"/>
      <c r="J211" s="367"/>
      <c r="K211" s="367"/>
      <c r="L211" s="367"/>
      <c r="M211" s="367"/>
      <c r="N211" s="367"/>
      <c r="O211" s="367"/>
      <c r="P211" s="652"/>
      <c r="Q211" s="367"/>
      <c r="R211" s="367"/>
      <c r="S211" s="364"/>
      <c r="T211" s="367"/>
      <c r="U211" s="367"/>
      <c r="V211" s="367"/>
      <c r="W211" s="367"/>
      <c r="X211" s="367"/>
      <c r="Y211" s="364"/>
      <c r="Z211" s="363"/>
      <c r="AA211" s="363"/>
      <c r="AB211" s="363"/>
      <c r="AC211" s="363"/>
      <c r="AD211" s="363"/>
      <c r="AE211" s="363"/>
      <c r="AF211" s="363"/>
      <c r="AG211" s="363"/>
      <c r="AH211" s="363"/>
      <c r="AI211" s="864"/>
      <c r="AJ211" s="864"/>
      <c r="AK211" s="509"/>
      <c r="AL211" s="896"/>
      <c r="AM211" s="883"/>
      <c r="AN211" s="877"/>
      <c r="AO211" s="878"/>
      <c r="AP211" s="877"/>
      <c r="AQ211" s="877"/>
      <c r="AR211" s="362"/>
      <c r="AS211" s="362"/>
      <c r="AT211" s="362"/>
      <c r="AU211" s="362"/>
      <c r="AV211" s="362"/>
      <c r="AW211" s="362"/>
      <c r="AX211" s="362"/>
      <c r="AY211" s="362"/>
      <c r="AZ211" s="362"/>
      <c r="BA211" s="362"/>
      <c r="BB211" s="362"/>
      <c r="BC211" s="362"/>
      <c r="BD211" s="362"/>
      <c r="BE211" s="362"/>
      <c r="BF211" s="362"/>
      <c r="BG211" s="362"/>
      <c r="BH211" s="362"/>
      <c r="BI211" s="362"/>
      <c r="BJ211" s="362"/>
      <c r="BK211" s="362"/>
      <c r="BL211" s="362"/>
      <c r="BM211" s="362"/>
      <c r="BN211" s="362"/>
      <c r="BO211" s="362"/>
      <c r="BP211" s="362"/>
      <c r="BQ211" s="362"/>
      <c r="BR211" s="362"/>
      <c r="BS211" s="362"/>
      <c r="BT211" s="362"/>
      <c r="BU211" s="362"/>
      <c r="BV211" s="362"/>
      <c r="BW211" s="362"/>
      <c r="BX211" s="362"/>
      <c r="BY211" s="362"/>
      <c r="BZ211" s="362"/>
      <c r="CA211" s="362"/>
      <c r="CB211" s="362"/>
      <c r="CC211" s="362"/>
      <c r="CD211" s="362"/>
      <c r="CE211" s="362"/>
      <c r="CF211" s="362"/>
      <c r="CG211" s="362"/>
      <c r="CH211" s="362"/>
      <c r="CI211" s="362"/>
      <c r="CJ211" s="362"/>
      <c r="CK211" s="362"/>
      <c r="CL211" s="362"/>
      <c r="CM211" s="362"/>
      <c r="CN211" s="362"/>
      <c r="CO211" s="362"/>
      <c r="CP211" s="362"/>
      <c r="CQ211" s="362"/>
    </row>
    <row r="212" spans="2:95" s="420" customFormat="1" ht="63" customHeight="1" x14ac:dyDescent="0.25">
      <c r="B212" s="425"/>
      <c r="C212" s="425"/>
      <c r="D212" s="779" t="s">
        <v>671</v>
      </c>
      <c r="E212" s="780" t="s">
        <v>672</v>
      </c>
      <c r="F212" s="781" t="s">
        <v>673</v>
      </c>
      <c r="G212" s="755" t="s">
        <v>285</v>
      </c>
      <c r="H212" s="756">
        <v>3.27</v>
      </c>
      <c r="I212" s="782"/>
      <c r="J212" s="783" t="s">
        <v>76</v>
      </c>
      <c r="K212" s="757" t="s">
        <v>77</v>
      </c>
      <c r="L212" s="757">
        <v>312</v>
      </c>
      <c r="M212" s="784" t="s">
        <v>674</v>
      </c>
      <c r="N212" s="757" t="s">
        <v>85</v>
      </c>
      <c r="O212" s="784" t="s">
        <v>675</v>
      </c>
      <c r="P212" s="662" t="s">
        <v>676</v>
      </c>
      <c r="Q212" s="782" t="s">
        <v>141</v>
      </c>
      <c r="R212" s="782">
        <v>190</v>
      </c>
      <c r="S212" s="755">
        <v>190</v>
      </c>
      <c r="T212" s="782">
        <v>0</v>
      </c>
      <c r="U212" s="782">
        <v>19</v>
      </c>
      <c r="V212" s="782"/>
      <c r="W212" s="782">
        <v>190</v>
      </c>
      <c r="X212" s="757">
        <v>0</v>
      </c>
      <c r="Y212" s="785">
        <v>190</v>
      </c>
      <c r="Z212" s="604">
        <v>12</v>
      </c>
      <c r="AA212" s="604">
        <v>46</v>
      </c>
      <c r="AB212" s="604">
        <v>35</v>
      </c>
      <c r="AC212" s="703">
        <v>35</v>
      </c>
      <c r="AD212" s="703">
        <v>35</v>
      </c>
      <c r="AE212" s="704">
        <v>27</v>
      </c>
      <c r="AF212" s="605">
        <v>0</v>
      </c>
      <c r="AG212" s="605">
        <v>0</v>
      </c>
      <c r="AH212" s="605">
        <v>0</v>
      </c>
      <c r="AI212" s="606">
        <v>0</v>
      </c>
      <c r="AJ212" s="727">
        <v>0</v>
      </c>
      <c r="AK212" s="509"/>
      <c r="AL212" s="896"/>
      <c r="AM212" s="883"/>
      <c r="AN212" s="877"/>
      <c r="AO212" s="878"/>
      <c r="AP212" s="877"/>
      <c r="AQ212" s="877"/>
      <c r="AR212" s="362"/>
      <c r="AS212" s="362"/>
      <c r="AT212" s="362"/>
      <c r="AU212" s="362"/>
      <c r="AV212" s="362"/>
      <c r="AW212" s="362"/>
      <c r="AX212" s="362"/>
      <c r="AY212" s="362"/>
      <c r="AZ212" s="362"/>
      <c r="BA212" s="362"/>
      <c r="BB212" s="364"/>
      <c r="BC212" s="364"/>
      <c r="BD212" s="364"/>
      <c r="BE212" s="364"/>
      <c r="BF212" s="364"/>
      <c r="BG212" s="364"/>
      <c r="BH212" s="364"/>
      <c r="BI212" s="364"/>
      <c r="BJ212" s="364"/>
      <c r="BK212" s="364"/>
      <c r="BL212" s="364"/>
      <c r="BM212" s="364"/>
      <c r="BN212" s="364"/>
      <c r="BO212" s="364"/>
      <c r="BP212" s="364"/>
      <c r="BQ212" s="364"/>
      <c r="BR212" s="364"/>
      <c r="BS212" s="364"/>
      <c r="BT212" s="364"/>
      <c r="BU212" s="364"/>
      <c r="BV212" s="364"/>
      <c r="BW212" s="364"/>
      <c r="BX212" s="364"/>
      <c r="BY212" s="364"/>
      <c r="BZ212" s="364"/>
      <c r="CA212" s="364"/>
      <c r="CB212" s="364"/>
      <c r="CC212" s="364"/>
      <c r="CD212" s="364"/>
      <c r="CE212" s="364"/>
      <c r="CF212" s="364"/>
      <c r="CG212" s="364"/>
      <c r="CH212" s="364"/>
      <c r="CI212" s="364"/>
      <c r="CJ212" s="364"/>
      <c r="CK212" s="364"/>
      <c r="CL212" s="364"/>
      <c r="CM212" s="364"/>
      <c r="CN212" s="364"/>
      <c r="CO212" s="364"/>
      <c r="CP212" s="364"/>
      <c r="CQ212" s="364"/>
    </row>
    <row r="213" spans="2:95" s="420" customFormat="1" ht="31.5" x14ac:dyDescent="0.25">
      <c r="B213" s="425"/>
      <c r="C213" s="425"/>
      <c r="D213" s="748" t="s">
        <v>677</v>
      </c>
      <c r="E213" s="639" t="s">
        <v>672</v>
      </c>
      <c r="F213" s="641" t="s">
        <v>678</v>
      </c>
      <c r="G213" s="642" t="s">
        <v>679</v>
      </c>
      <c r="H213" s="833">
        <v>7.63</v>
      </c>
      <c r="I213" s="646"/>
      <c r="J213" s="678" t="s">
        <v>76</v>
      </c>
      <c r="K213" s="645" t="s">
        <v>77</v>
      </c>
      <c r="L213" s="645">
        <v>312</v>
      </c>
      <c r="M213" s="645" t="s">
        <v>674</v>
      </c>
      <c r="N213" s="645" t="s">
        <v>85</v>
      </c>
      <c r="O213" s="647" t="s">
        <v>680</v>
      </c>
      <c r="P213" s="658">
        <v>41016</v>
      </c>
      <c r="Q213" s="646" t="s">
        <v>141</v>
      </c>
      <c r="R213" s="646">
        <v>108</v>
      </c>
      <c r="S213" s="642">
        <v>108</v>
      </c>
      <c r="T213" s="646">
        <v>0</v>
      </c>
      <c r="U213" s="646">
        <v>0</v>
      </c>
      <c r="V213" s="646"/>
      <c r="W213" s="646">
        <v>108</v>
      </c>
      <c r="X213" s="645">
        <v>0</v>
      </c>
      <c r="Y213" s="680">
        <f>R213-X213</f>
        <v>108</v>
      </c>
      <c r="Z213" s="415">
        <v>0</v>
      </c>
      <c r="AA213" s="415">
        <v>0</v>
      </c>
      <c r="AB213" s="415">
        <v>12</v>
      </c>
      <c r="AC213" s="687">
        <v>48</v>
      </c>
      <c r="AD213" s="687">
        <v>48</v>
      </c>
      <c r="AE213" s="683">
        <v>0</v>
      </c>
      <c r="AF213" s="413">
        <v>0</v>
      </c>
      <c r="AG213" s="413">
        <v>0</v>
      </c>
      <c r="AH213" s="413">
        <v>0</v>
      </c>
      <c r="AI213" s="508">
        <v>0</v>
      </c>
      <c r="AJ213" s="718">
        <v>0</v>
      </c>
      <c r="AK213" s="509"/>
      <c r="AL213" s="896"/>
      <c r="AM213" s="883"/>
      <c r="AN213" s="877"/>
      <c r="AO213" s="878"/>
      <c r="AP213" s="877"/>
      <c r="AQ213" s="877"/>
      <c r="AR213" s="362"/>
      <c r="AS213" s="362"/>
      <c r="AT213" s="362"/>
      <c r="AU213" s="362"/>
      <c r="AV213" s="362"/>
      <c r="AW213" s="362"/>
      <c r="AX213" s="362"/>
      <c r="AY213" s="362"/>
      <c r="AZ213" s="362"/>
      <c r="BA213" s="362"/>
      <c r="BB213" s="364"/>
      <c r="BC213" s="364"/>
      <c r="BD213" s="364"/>
      <c r="BE213" s="364"/>
      <c r="BF213" s="364"/>
      <c r="BG213" s="364"/>
      <c r="BH213" s="364"/>
      <c r="BI213" s="364"/>
      <c r="BJ213" s="364"/>
      <c r="BK213" s="364"/>
      <c r="BL213" s="364"/>
      <c r="BM213" s="364"/>
      <c r="BN213" s="364"/>
      <c r="BO213" s="364"/>
      <c r="BP213" s="364"/>
      <c r="BQ213" s="364"/>
      <c r="BR213" s="364"/>
      <c r="BS213" s="364"/>
      <c r="BT213" s="364"/>
      <c r="BU213" s="364"/>
      <c r="BV213" s="364"/>
      <c r="BW213" s="364"/>
      <c r="BX213" s="364"/>
      <c r="BY213" s="364"/>
      <c r="BZ213" s="364"/>
      <c r="CA213" s="364"/>
      <c r="CB213" s="364"/>
      <c r="CC213" s="364"/>
      <c r="CD213" s="364"/>
      <c r="CE213" s="364"/>
      <c r="CF213" s="364"/>
      <c r="CG213" s="364"/>
      <c r="CH213" s="364"/>
      <c r="CI213" s="364"/>
      <c r="CJ213" s="364"/>
      <c r="CK213" s="364"/>
      <c r="CL213" s="364"/>
      <c r="CM213" s="364"/>
      <c r="CN213" s="364"/>
      <c r="CO213" s="364"/>
      <c r="CP213" s="364"/>
      <c r="CQ213" s="364"/>
    </row>
    <row r="214" spans="2:95" s="420" customFormat="1" ht="30" customHeight="1" x14ac:dyDescent="0.25">
      <c r="B214" s="425"/>
      <c r="C214" s="425"/>
      <c r="D214" s="748" t="s">
        <v>681</v>
      </c>
      <c r="E214" s="639" t="s">
        <v>672</v>
      </c>
      <c r="F214" s="641" t="s">
        <v>678</v>
      </c>
      <c r="G214" s="642" t="s">
        <v>682</v>
      </c>
      <c r="H214" s="838"/>
      <c r="I214" s="646"/>
      <c r="J214" s="678" t="s">
        <v>76</v>
      </c>
      <c r="K214" s="645" t="s">
        <v>77</v>
      </c>
      <c r="L214" s="645">
        <v>312</v>
      </c>
      <c r="M214" s="645" t="s">
        <v>674</v>
      </c>
      <c r="N214" s="645" t="s">
        <v>85</v>
      </c>
      <c r="O214" s="647" t="s">
        <v>680</v>
      </c>
      <c r="P214" s="658">
        <v>41016</v>
      </c>
      <c r="Q214" s="646" t="s">
        <v>141</v>
      </c>
      <c r="R214" s="646">
        <v>93</v>
      </c>
      <c r="S214" s="642">
        <v>93</v>
      </c>
      <c r="T214" s="646">
        <v>0</v>
      </c>
      <c r="U214" s="646">
        <v>0</v>
      </c>
      <c r="V214" s="646"/>
      <c r="W214" s="646">
        <v>93</v>
      </c>
      <c r="X214" s="645">
        <v>0</v>
      </c>
      <c r="Y214" s="680">
        <f>R214-X214</f>
        <v>93</v>
      </c>
      <c r="Z214" s="415">
        <v>0</v>
      </c>
      <c r="AA214" s="415">
        <v>7</v>
      </c>
      <c r="AB214" s="415">
        <v>28</v>
      </c>
      <c r="AC214" s="687">
        <v>28</v>
      </c>
      <c r="AD214" s="687">
        <v>30</v>
      </c>
      <c r="AE214" s="683">
        <v>0</v>
      </c>
      <c r="AF214" s="413">
        <v>0</v>
      </c>
      <c r="AG214" s="413">
        <v>0</v>
      </c>
      <c r="AH214" s="413">
        <v>0</v>
      </c>
      <c r="AI214" s="508">
        <v>0</v>
      </c>
      <c r="AJ214" s="718">
        <v>0</v>
      </c>
      <c r="AK214" s="509"/>
      <c r="AL214" s="896"/>
      <c r="AM214" s="883"/>
      <c r="AN214" s="877"/>
      <c r="AO214" s="878"/>
      <c r="AP214" s="877"/>
      <c r="AQ214" s="877"/>
      <c r="AR214" s="362"/>
      <c r="AS214" s="362"/>
      <c r="AT214" s="362"/>
      <c r="AU214" s="362"/>
      <c r="AV214" s="362"/>
      <c r="AW214" s="362"/>
      <c r="AX214" s="362"/>
      <c r="AY214" s="362"/>
      <c r="AZ214" s="362"/>
      <c r="BA214" s="362"/>
      <c r="BB214" s="364"/>
      <c r="BC214" s="364"/>
      <c r="BD214" s="364"/>
      <c r="BE214" s="364"/>
      <c r="BF214" s="364"/>
      <c r="BG214" s="364"/>
      <c r="BH214" s="364"/>
      <c r="BI214" s="364"/>
      <c r="BJ214" s="364"/>
      <c r="BK214" s="364"/>
      <c r="BL214" s="364"/>
      <c r="BM214" s="364"/>
      <c r="BN214" s="364"/>
      <c r="BO214" s="364"/>
      <c r="BP214" s="364"/>
      <c r="BQ214" s="364"/>
      <c r="BR214" s="364"/>
      <c r="BS214" s="364"/>
      <c r="BT214" s="364"/>
      <c r="BU214" s="364"/>
      <c r="BV214" s="364"/>
      <c r="BW214" s="364"/>
      <c r="BX214" s="364"/>
      <c r="BY214" s="364"/>
      <c r="BZ214" s="364"/>
      <c r="CA214" s="364"/>
      <c r="CB214" s="364"/>
      <c r="CC214" s="364"/>
      <c r="CD214" s="364"/>
      <c r="CE214" s="364"/>
      <c r="CF214" s="364"/>
      <c r="CG214" s="364"/>
      <c r="CH214" s="364"/>
      <c r="CI214" s="364"/>
      <c r="CJ214" s="364"/>
      <c r="CK214" s="364"/>
      <c r="CL214" s="364"/>
      <c r="CM214" s="364"/>
      <c r="CN214" s="364"/>
      <c r="CO214" s="364"/>
      <c r="CP214" s="364"/>
      <c r="CQ214" s="364"/>
    </row>
    <row r="215" spans="2:95" s="420" customFormat="1" ht="30" customHeight="1" x14ac:dyDescent="0.25">
      <c r="B215" s="425"/>
      <c r="C215" s="425"/>
      <c r="D215" s="748" t="s">
        <v>683</v>
      </c>
      <c r="E215" s="639" t="s">
        <v>672</v>
      </c>
      <c r="F215" s="641" t="s">
        <v>678</v>
      </c>
      <c r="G215" s="642" t="s">
        <v>684</v>
      </c>
      <c r="H215" s="834"/>
      <c r="I215" s="646"/>
      <c r="J215" s="678" t="s">
        <v>76</v>
      </c>
      <c r="K215" s="645" t="s">
        <v>77</v>
      </c>
      <c r="L215" s="645">
        <v>312</v>
      </c>
      <c r="M215" s="645" t="s">
        <v>674</v>
      </c>
      <c r="N215" s="645" t="s">
        <v>85</v>
      </c>
      <c r="O215" s="647" t="s">
        <v>680</v>
      </c>
      <c r="P215" s="658">
        <v>41016</v>
      </c>
      <c r="Q215" s="646" t="s">
        <v>141</v>
      </c>
      <c r="R215" s="646">
        <v>36</v>
      </c>
      <c r="S215" s="642">
        <v>10</v>
      </c>
      <c r="T215" s="646">
        <v>26</v>
      </c>
      <c r="U215" s="646">
        <v>36</v>
      </c>
      <c r="V215" s="646"/>
      <c r="W215" s="646">
        <v>0</v>
      </c>
      <c r="X215" s="645">
        <v>0</v>
      </c>
      <c r="Y215" s="680">
        <f>R215-X215</f>
        <v>36</v>
      </c>
      <c r="Z215" s="514">
        <v>0</v>
      </c>
      <c r="AA215" s="514">
        <v>0</v>
      </c>
      <c r="AB215" s="514">
        <v>36</v>
      </c>
      <c r="AC215" s="686">
        <v>0</v>
      </c>
      <c r="AD215" s="686">
        <v>0</v>
      </c>
      <c r="AE215" s="685">
        <v>0</v>
      </c>
      <c r="AF215" s="517">
        <v>0</v>
      </c>
      <c r="AG215" s="517">
        <v>0</v>
      </c>
      <c r="AH215" s="517">
        <v>0</v>
      </c>
      <c r="AI215" s="518">
        <v>0</v>
      </c>
      <c r="AJ215" s="719">
        <v>0</v>
      </c>
      <c r="AK215" s="509"/>
      <c r="AL215" s="896"/>
      <c r="AM215" s="883"/>
      <c r="AN215" s="877"/>
      <c r="AO215" s="878"/>
      <c r="AP215" s="877"/>
      <c r="AQ215" s="877"/>
      <c r="AR215" s="362"/>
      <c r="AS215" s="362"/>
      <c r="AT215" s="362"/>
      <c r="AU215" s="362"/>
      <c r="AV215" s="362"/>
      <c r="AW215" s="362"/>
      <c r="AX215" s="362"/>
      <c r="AY215" s="362"/>
      <c r="AZ215" s="362"/>
      <c r="BA215" s="362"/>
      <c r="BB215" s="364"/>
      <c r="BC215" s="364"/>
      <c r="BD215" s="364"/>
      <c r="BE215" s="364"/>
      <c r="BF215" s="364"/>
      <c r="BG215" s="364"/>
      <c r="BH215" s="364"/>
      <c r="BI215" s="364"/>
      <c r="BJ215" s="364"/>
      <c r="BK215" s="364"/>
      <c r="BL215" s="364"/>
      <c r="BM215" s="364"/>
      <c r="BN215" s="364"/>
      <c r="BO215" s="364"/>
      <c r="BP215" s="364"/>
      <c r="BQ215" s="364"/>
      <c r="BR215" s="364"/>
      <c r="BS215" s="364"/>
      <c r="BT215" s="364"/>
      <c r="BU215" s="364"/>
      <c r="BV215" s="364"/>
      <c r="BW215" s="364"/>
      <c r="BX215" s="364"/>
      <c r="BY215" s="364"/>
      <c r="BZ215" s="364"/>
      <c r="CA215" s="364"/>
      <c r="CB215" s="364"/>
      <c r="CC215" s="364"/>
      <c r="CD215" s="364"/>
      <c r="CE215" s="364"/>
      <c r="CF215" s="364"/>
      <c r="CG215" s="364"/>
      <c r="CH215" s="364"/>
      <c r="CI215" s="364"/>
      <c r="CJ215" s="364"/>
      <c r="CK215" s="364"/>
      <c r="CL215" s="364"/>
      <c r="CM215" s="364"/>
      <c r="CN215" s="364"/>
      <c r="CO215" s="364"/>
      <c r="CP215" s="364"/>
      <c r="CQ215" s="364"/>
    </row>
    <row r="216" spans="2:95" s="420" customFormat="1" ht="58.5" customHeight="1" x14ac:dyDescent="0.25">
      <c r="B216" s="425"/>
      <c r="C216" s="425"/>
      <c r="D216" s="779" t="s">
        <v>685</v>
      </c>
      <c r="E216" s="780" t="s">
        <v>672</v>
      </c>
      <c r="F216" s="781" t="s">
        <v>686</v>
      </c>
      <c r="G216" s="755" t="s">
        <v>687</v>
      </c>
      <c r="H216" s="756"/>
      <c r="I216" s="782"/>
      <c r="J216" s="783" t="s">
        <v>76</v>
      </c>
      <c r="K216" s="757" t="s">
        <v>77</v>
      </c>
      <c r="L216" s="757">
        <v>312</v>
      </c>
      <c r="M216" s="757" t="s">
        <v>674</v>
      </c>
      <c r="N216" s="757" t="s">
        <v>85</v>
      </c>
      <c r="O216" s="757" t="s">
        <v>688</v>
      </c>
      <c r="P216" s="662">
        <v>41016</v>
      </c>
      <c r="Q216" s="782" t="s">
        <v>81</v>
      </c>
      <c r="R216" s="782">
        <v>98</v>
      </c>
      <c r="S216" s="755">
        <v>98</v>
      </c>
      <c r="T216" s="782">
        <v>0</v>
      </c>
      <c r="U216" s="782">
        <v>0</v>
      </c>
      <c r="V216" s="782">
        <v>0</v>
      </c>
      <c r="W216" s="782">
        <v>98</v>
      </c>
      <c r="X216" s="757">
        <v>0</v>
      </c>
      <c r="Y216" s="785">
        <v>98</v>
      </c>
      <c r="Z216" s="604">
        <v>0</v>
      </c>
      <c r="AA216" s="604">
        <v>0</v>
      </c>
      <c r="AB216" s="604">
        <v>14</v>
      </c>
      <c r="AC216" s="703">
        <v>24</v>
      </c>
      <c r="AD216" s="703">
        <v>24</v>
      </c>
      <c r="AE216" s="704">
        <v>24</v>
      </c>
      <c r="AF216" s="605">
        <v>12</v>
      </c>
      <c r="AG216" s="605">
        <v>0</v>
      </c>
      <c r="AH216" s="605">
        <v>0</v>
      </c>
      <c r="AI216" s="606">
        <v>0</v>
      </c>
      <c r="AJ216" s="727">
        <v>0</v>
      </c>
      <c r="AK216" s="509"/>
      <c r="AL216" s="896"/>
      <c r="AM216" s="883"/>
      <c r="AN216" s="877"/>
      <c r="AO216" s="878"/>
      <c r="AP216" s="877"/>
      <c r="AQ216" s="877"/>
      <c r="AR216" s="362"/>
      <c r="AS216" s="362"/>
      <c r="AT216" s="362"/>
      <c r="AU216" s="362"/>
      <c r="AV216" s="362"/>
      <c r="AW216" s="362"/>
      <c r="AX216" s="362"/>
      <c r="AY216" s="362"/>
      <c r="AZ216" s="362"/>
      <c r="BA216" s="362"/>
      <c r="BB216" s="364"/>
      <c r="BC216" s="364"/>
      <c r="BD216" s="364"/>
      <c r="BE216" s="364"/>
      <c r="BF216" s="364"/>
      <c r="BG216" s="364"/>
      <c r="BH216" s="364"/>
      <c r="BI216" s="364"/>
      <c r="BJ216" s="364"/>
      <c r="BK216" s="364"/>
      <c r="BL216" s="364"/>
      <c r="BM216" s="364"/>
      <c r="BN216" s="364"/>
      <c r="BO216" s="364"/>
      <c r="BP216" s="364"/>
      <c r="BQ216" s="364"/>
      <c r="BR216" s="364"/>
      <c r="BS216" s="364"/>
      <c r="BT216" s="364"/>
      <c r="BU216" s="364"/>
      <c r="BV216" s="364"/>
      <c r="BW216" s="364"/>
      <c r="BX216" s="364"/>
      <c r="BY216" s="364"/>
      <c r="BZ216" s="364"/>
      <c r="CA216" s="364"/>
      <c r="CB216" s="364"/>
      <c r="CC216" s="364"/>
      <c r="CD216" s="364"/>
      <c r="CE216" s="364"/>
      <c r="CF216" s="364"/>
      <c r="CG216" s="364"/>
      <c r="CH216" s="364"/>
      <c r="CI216" s="364"/>
      <c r="CJ216" s="364"/>
      <c r="CK216" s="364"/>
      <c r="CL216" s="364"/>
      <c r="CM216" s="364"/>
      <c r="CN216" s="364"/>
      <c r="CO216" s="364"/>
      <c r="CP216" s="364"/>
      <c r="CQ216" s="364"/>
    </row>
    <row r="217" spans="2:95" s="420" customFormat="1" ht="30" customHeight="1" x14ac:dyDescent="0.25">
      <c r="B217" s="421" t="s">
        <v>583</v>
      </c>
      <c r="C217" s="421"/>
      <c r="D217" s="779" t="s">
        <v>689</v>
      </c>
      <c r="E217" s="786" t="s">
        <v>690</v>
      </c>
      <c r="F217" s="781" t="s">
        <v>691</v>
      </c>
      <c r="G217" s="755" t="s">
        <v>687</v>
      </c>
      <c r="H217" s="756"/>
      <c r="I217" s="783"/>
      <c r="J217" s="783" t="s">
        <v>76</v>
      </c>
      <c r="K217" s="757" t="s">
        <v>77</v>
      </c>
      <c r="L217" s="757">
        <v>312</v>
      </c>
      <c r="M217" s="757" t="s">
        <v>674</v>
      </c>
      <c r="N217" s="757" t="s">
        <v>85</v>
      </c>
      <c r="O217" s="757" t="s">
        <v>688</v>
      </c>
      <c r="P217" s="662">
        <v>41016</v>
      </c>
      <c r="Q217" s="782" t="s">
        <v>81</v>
      </c>
      <c r="R217" s="782">
        <v>134</v>
      </c>
      <c r="S217" s="755">
        <v>110</v>
      </c>
      <c r="T217" s="782">
        <v>24</v>
      </c>
      <c r="U217" s="782">
        <v>0</v>
      </c>
      <c r="V217" s="782"/>
      <c r="W217" s="782">
        <v>134</v>
      </c>
      <c r="X217" s="757">
        <v>0</v>
      </c>
      <c r="Y217" s="785">
        <v>134</v>
      </c>
      <c r="Z217" s="604">
        <v>0</v>
      </c>
      <c r="AA217" s="604">
        <v>0</v>
      </c>
      <c r="AB217" s="604">
        <v>0</v>
      </c>
      <c r="AC217" s="703">
        <v>0</v>
      </c>
      <c r="AD217" s="703">
        <v>0</v>
      </c>
      <c r="AE217" s="704">
        <f t="shared" ref="AE217" si="12">SUM(Z217:AD217)</f>
        <v>0</v>
      </c>
      <c r="AF217" s="605">
        <v>0</v>
      </c>
      <c r="AG217" s="605">
        <v>32</v>
      </c>
      <c r="AH217" s="605">
        <v>78</v>
      </c>
      <c r="AI217" s="606">
        <v>24</v>
      </c>
      <c r="AJ217" s="727">
        <v>0</v>
      </c>
      <c r="AK217" s="509"/>
      <c r="AL217" s="896"/>
      <c r="AM217" s="883"/>
      <c r="AN217" s="877"/>
      <c r="AO217" s="878"/>
      <c r="AP217" s="877"/>
      <c r="AQ217" s="877"/>
      <c r="AR217" s="362"/>
      <c r="AS217" s="362"/>
      <c r="AT217" s="362"/>
      <c r="AU217" s="362"/>
      <c r="AV217" s="362"/>
      <c r="AW217" s="362"/>
      <c r="AX217" s="362"/>
      <c r="AY217" s="362"/>
      <c r="AZ217" s="362"/>
      <c r="BA217" s="362"/>
      <c r="BB217" s="364"/>
      <c r="BC217" s="364"/>
      <c r="BD217" s="364"/>
      <c r="BE217" s="364"/>
      <c r="BF217" s="364"/>
      <c r="BG217" s="364"/>
      <c r="BH217" s="364"/>
      <c r="BI217" s="364"/>
      <c r="BJ217" s="364"/>
      <c r="BK217" s="364"/>
      <c r="BL217" s="364"/>
      <c r="BM217" s="364"/>
      <c r="BN217" s="364"/>
      <c r="BO217" s="364"/>
      <c r="BP217" s="364"/>
      <c r="BQ217" s="364"/>
      <c r="BR217" s="364"/>
      <c r="BS217" s="364"/>
      <c r="BT217" s="364"/>
      <c r="BU217" s="364"/>
      <c r="BV217" s="364"/>
      <c r="BW217" s="364"/>
      <c r="BX217" s="364"/>
      <c r="BY217" s="364"/>
      <c r="BZ217" s="364"/>
      <c r="CA217" s="364"/>
      <c r="CB217" s="364"/>
      <c r="CC217" s="364"/>
      <c r="CD217" s="364"/>
      <c r="CE217" s="364"/>
      <c r="CF217" s="364"/>
      <c r="CG217" s="364"/>
      <c r="CH217" s="364"/>
      <c r="CI217" s="364"/>
      <c r="CJ217" s="364"/>
      <c r="CK217" s="364"/>
      <c r="CL217" s="364"/>
      <c r="CM217" s="364"/>
      <c r="CN217" s="364"/>
      <c r="CO217" s="364"/>
      <c r="CP217" s="364"/>
      <c r="CQ217" s="364"/>
    </row>
    <row r="218" spans="2:95" s="420" customFormat="1" ht="63" x14ac:dyDescent="0.25">
      <c r="B218" s="421"/>
      <c r="C218" s="421"/>
      <c r="D218" s="748" t="s">
        <v>692</v>
      </c>
      <c r="E218" s="787" t="s">
        <v>693</v>
      </c>
      <c r="F218" s="641" t="s">
        <v>694</v>
      </c>
      <c r="G218" s="642" t="s">
        <v>695</v>
      </c>
      <c r="H218" s="788">
        <v>3</v>
      </c>
      <c r="I218" s="678"/>
      <c r="J218" s="678" t="s">
        <v>76</v>
      </c>
      <c r="K218" s="645" t="s">
        <v>77</v>
      </c>
      <c r="L218" s="645">
        <v>312</v>
      </c>
      <c r="M218" s="645" t="s">
        <v>674</v>
      </c>
      <c r="N218" s="645" t="s">
        <v>85</v>
      </c>
      <c r="O218" s="647" t="s">
        <v>696</v>
      </c>
      <c r="P218" s="658" t="s">
        <v>697</v>
      </c>
      <c r="Q218" s="646" t="s">
        <v>81</v>
      </c>
      <c r="R218" s="646">
        <v>81</v>
      </c>
      <c r="S218" s="642">
        <v>37</v>
      </c>
      <c r="T218" s="646">
        <v>44</v>
      </c>
      <c r="U218" s="646">
        <v>81</v>
      </c>
      <c r="V218" s="646"/>
      <c r="W218" s="646">
        <v>0</v>
      </c>
      <c r="X218" s="645">
        <v>0</v>
      </c>
      <c r="Y218" s="752">
        <f>R218-X218</f>
        <v>81</v>
      </c>
      <c r="Z218" s="514">
        <v>0</v>
      </c>
      <c r="AA218" s="514">
        <v>81</v>
      </c>
      <c r="AB218" s="514">
        <v>0</v>
      </c>
      <c r="AC218" s="686">
        <v>0</v>
      </c>
      <c r="AD218" s="686">
        <v>0</v>
      </c>
      <c r="AE218" s="685">
        <v>0</v>
      </c>
      <c r="AF218" s="517">
        <v>0</v>
      </c>
      <c r="AG218" s="517">
        <v>0</v>
      </c>
      <c r="AH218" s="517">
        <v>0</v>
      </c>
      <c r="AI218" s="518">
        <v>0</v>
      </c>
      <c r="AJ218" s="720">
        <v>0</v>
      </c>
      <c r="AK218" s="509"/>
      <c r="AL218" s="896"/>
      <c r="AM218" s="883"/>
      <c r="AN218" s="877"/>
      <c r="AO218" s="878"/>
      <c r="AP218" s="877"/>
      <c r="AQ218" s="877"/>
      <c r="AR218" s="362"/>
      <c r="AS218" s="362"/>
      <c r="AT218" s="362"/>
      <c r="AU218" s="362"/>
      <c r="AV218" s="362"/>
      <c r="AW218" s="362"/>
      <c r="AX218" s="362"/>
      <c r="AY218" s="362"/>
      <c r="AZ218" s="362"/>
      <c r="BA218" s="362"/>
      <c r="BB218" s="364"/>
      <c r="BC218" s="364"/>
      <c r="BD218" s="364"/>
      <c r="BE218" s="364"/>
      <c r="BF218" s="364"/>
      <c r="BG218" s="364"/>
      <c r="BH218" s="364"/>
      <c r="BI218" s="364"/>
      <c r="BJ218" s="364"/>
      <c r="BK218" s="364"/>
      <c r="BL218" s="364"/>
      <c r="BM218" s="364"/>
      <c r="BN218" s="364"/>
      <c r="BO218" s="364"/>
      <c r="BP218" s="364"/>
      <c r="BQ218" s="364"/>
      <c r="BR218" s="364"/>
      <c r="BS218" s="364"/>
      <c r="BT218" s="364"/>
      <c r="BU218" s="364"/>
      <c r="BV218" s="364"/>
      <c r="BW218" s="364"/>
      <c r="BX218" s="364"/>
      <c r="BY218" s="364"/>
      <c r="BZ218" s="364"/>
      <c r="CA218" s="364"/>
      <c r="CB218" s="364"/>
      <c r="CC218" s="364"/>
      <c r="CD218" s="364"/>
      <c r="CE218" s="364"/>
      <c r="CF218" s="364"/>
      <c r="CG218" s="364"/>
      <c r="CH218" s="364"/>
      <c r="CI218" s="364"/>
      <c r="CJ218" s="364"/>
      <c r="CK218" s="364"/>
      <c r="CL218" s="364"/>
      <c r="CM218" s="364"/>
      <c r="CN218" s="364"/>
      <c r="CO218" s="364"/>
      <c r="CP218" s="364"/>
      <c r="CQ218" s="364"/>
    </row>
    <row r="219" spans="2:95" s="420" customFormat="1" ht="30" customHeight="1" x14ac:dyDescent="0.25">
      <c r="B219" s="421"/>
      <c r="C219" s="421"/>
      <c r="D219" s="779" t="s">
        <v>698</v>
      </c>
      <c r="E219" s="789" t="s">
        <v>699</v>
      </c>
      <c r="F219" s="781" t="s">
        <v>700</v>
      </c>
      <c r="G219" s="755" t="s">
        <v>687</v>
      </c>
      <c r="H219" s="790">
        <v>3.25</v>
      </c>
      <c r="I219" s="782"/>
      <c r="J219" s="783" t="s">
        <v>76</v>
      </c>
      <c r="K219" s="757" t="s">
        <v>77</v>
      </c>
      <c r="L219" s="757">
        <v>312</v>
      </c>
      <c r="M219" s="757" t="s">
        <v>674</v>
      </c>
      <c r="N219" s="757" t="s">
        <v>85</v>
      </c>
      <c r="O219" s="757" t="s">
        <v>688</v>
      </c>
      <c r="P219" s="662">
        <v>41016</v>
      </c>
      <c r="Q219" s="782" t="s">
        <v>81</v>
      </c>
      <c r="R219" s="782">
        <v>105</v>
      </c>
      <c r="S219" s="755">
        <v>105</v>
      </c>
      <c r="T219" s="782">
        <v>0</v>
      </c>
      <c r="U219" s="782">
        <v>0</v>
      </c>
      <c r="V219" s="782"/>
      <c r="W219" s="782">
        <v>105</v>
      </c>
      <c r="X219" s="757">
        <v>0</v>
      </c>
      <c r="Y219" s="791">
        <v>105</v>
      </c>
      <c r="Z219" s="604">
        <v>0</v>
      </c>
      <c r="AA219" s="604">
        <v>0</v>
      </c>
      <c r="AB219" s="604">
        <v>0</v>
      </c>
      <c r="AC219" s="703">
        <v>3</v>
      </c>
      <c r="AD219" s="703">
        <v>25</v>
      </c>
      <c r="AE219" s="704">
        <v>25</v>
      </c>
      <c r="AF219" s="605">
        <v>25</v>
      </c>
      <c r="AG219" s="605">
        <v>25</v>
      </c>
      <c r="AH219" s="605">
        <v>2</v>
      </c>
      <c r="AI219" s="606">
        <v>0</v>
      </c>
      <c r="AJ219" s="727">
        <v>0</v>
      </c>
      <c r="AK219" s="509"/>
      <c r="AL219" s="896"/>
      <c r="AM219" s="883"/>
      <c r="AN219" s="877"/>
      <c r="AO219" s="878"/>
      <c r="AP219" s="877"/>
      <c r="AQ219" s="877"/>
      <c r="AR219" s="362"/>
      <c r="AS219" s="362"/>
      <c r="AT219" s="362"/>
      <c r="AU219" s="362"/>
      <c r="AV219" s="362"/>
      <c r="AW219" s="362"/>
      <c r="AX219" s="362"/>
      <c r="AY219" s="362"/>
      <c r="AZ219" s="362"/>
      <c r="BA219" s="362"/>
      <c r="BB219" s="364"/>
      <c r="BC219" s="364"/>
      <c r="BD219" s="364"/>
      <c r="BE219" s="364"/>
      <c r="BF219" s="364"/>
      <c r="BG219" s="364"/>
      <c r="BH219" s="364"/>
      <c r="BI219" s="364"/>
      <c r="BJ219" s="364"/>
      <c r="BK219" s="364"/>
      <c r="BL219" s="364"/>
      <c r="BM219" s="364"/>
      <c r="BN219" s="364"/>
      <c r="BO219" s="364"/>
      <c r="BP219" s="364"/>
      <c r="BQ219" s="364"/>
      <c r="BR219" s="364"/>
      <c r="BS219" s="364"/>
      <c r="BT219" s="364"/>
      <c r="BU219" s="364"/>
      <c r="BV219" s="364"/>
      <c r="BW219" s="364"/>
      <c r="BX219" s="364"/>
      <c r="BY219" s="364"/>
      <c r="BZ219" s="364"/>
      <c r="CA219" s="364"/>
      <c r="CB219" s="364"/>
      <c r="CC219" s="364"/>
      <c r="CD219" s="364"/>
      <c r="CE219" s="364"/>
      <c r="CF219" s="364"/>
      <c r="CG219" s="364"/>
      <c r="CH219" s="364"/>
      <c r="CI219" s="364"/>
      <c r="CJ219" s="364"/>
      <c r="CK219" s="364"/>
      <c r="CL219" s="364"/>
      <c r="CM219" s="364"/>
      <c r="CN219" s="364"/>
      <c r="CO219" s="364"/>
      <c r="CP219" s="364"/>
      <c r="CQ219" s="364"/>
    </row>
    <row r="220" spans="2:95" s="420" customFormat="1" ht="30" customHeight="1" x14ac:dyDescent="0.25">
      <c r="B220" s="421"/>
      <c r="C220" s="421"/>
      <c r="D220" s="779" t="s">
        <v>701</v>
      </c>
      <c r="E220" s="789" t="s">
        <v>699</v>
      </c>
      <c r="F220" s="781" t="s">
        <v>702</v>
      </c>
      <c r="G220" s="755" t="s">
        <v>703</v>
      </c>
      <c r="H220" s="790">
        <v>4.24</v>
      </c>
      <c r="I220" s="782"/>
      <c r="J220" s="783" t="s">
        <v>76</v>
      </c>
      <c r="K220" s="757" t="s">
        <v>77</v>
      </c>
      <c r="L220" s="757">
        <v>312</v>
      </c>
      <c r="M220" s="757" t="s">
        <v>674</v>
      </c>
      <c r="N220" s="757" t="s">
        <v>85</v>
      </c>
      <c r="O220" s="784" t="s">
        <v>704</v>
      </c>
      <c r="P220" s="662" t="s">
        <v>705</v>
      </c>
      <c r="Q220" s="782" t="s">
        <v>81</v>
      </c>
      <c r="R220" s="782">
        <v>113</v>
      </c>
      <c r="S220" s="755">
        <v>113</v>
      </c>
      <c r="T220" s="782">
        <v>0</v>
      </c>
      <c r="U220" s="782">
        <v>0</v>
      </c>
      <c r="V220" s="782">
        <v>0</v>
      </c>
      <c r="W220" s="782">
        <v>113</v>
      </c>
      <c r="X220" s="757">
        <v>0</v>
      </c>
      <c r="Y220" s="791">
        <f>R220-X220</f>
        <v>113</v>
      </c>
      <c r="Z220" s="604">
        <v>0</v>
      </c>
      <c r="AA220" s="604">
        <v>5</v>
      </c>
      <c r="AB220" s="604">
        <v>30</v>
      </c>
      <c r="AC220" s="703">
        <v>30</v>
      </c>
      <c r="AD220" s="703">
        <v>30</v>
      </c>
      <c r="AE220" s="704">
        <v>18</v>
      </c>
      <c r="AF220" s="605">
        <v>0</v>
      </c>
      <c r="AG220" s="605">
        <v>0</v>
      </c>
      <c r="AH220" s="605">
        <v>0</v>
      </c>
      <c r="AI220" s="606">
        <v>0</v>
      </c>
      <c r="AJ220" s="727">
        <v>0</v>
      </c>
      <c r="AK220" s="509"/>
      <c r="AL220" s="896"/>
      <c r="AM220" s="883"/>
      <c r="AN220" s="877"/>
      <c r="AO220" s="878"/>
      <c r="AP220" s="877"/>
      <c r="AQ220" s="877"/>
      <c r="AR220" s="362"/>
      <c r="AS220" s="362"/>
      <c r="AT220" s="362"/>
      <c r="AU220" s="362"/>
      <c r="AV220" s="362"/>
      <c r="AW220" s="362"/>
      <c r="AX220" s="362"/>
      <c r="AY220" s="362"/>
      <c r="AZ220" s="362"/>
      <c r="BA220" s="362"/>
      <c r="BB220" s="364"/>
      <c r="BC220" s="364"/>
      <c r="BD220" s="364"/>
      <c r="BE220" s="364"/>
      <c r="BF220" s="364"/>
      <c r="BG220" s="364"/>
      <c r="BH220" s="364"/>
      <c r="BI220" s="364"/>
      <c r="BJ220" s="364"/>
      <c r="BK220" s="364"/>
      <c r="BL220" s="364"/>
      <c r="BM220" s="364"/>
      <c r="BN220" s="364"/>
      <c r="BO220" s="364"/>
      <c r="BP220" s="364"/>
      <c r="BQ220" s="364"/>
      <c r="BR220" s="364"/>
      <c r="BS220" s="364"/>
      <c r="BT220" s="364"/>
      <c r="BU220" s="364"/>
      <c r="BV220" s="364"/>
      <c r="BW220" s="364"/>
      <c r="BX220" s="364"/>
      <c r="BY220" s="364"/>
      <c r="BZ220" s="364"/>
      <c r="CA220" s="364"/>
      <c r="CB220" s="364"/>
      <c r="CC220" s="364"/>
      <c r="CD220" s="364"/>
      <c r="CE220" s="364"/>
      <c r="CF220" s="364"/>
      <c r="CG220" s="364"/>
      <c r="CH220" s="364"/>
      <c r="CI220" s="364"/>
      <c r="CJ220" s="364"/>
      <c r="CK220" s="364"/>
      <c r="CL220" s="364"/>
      <c r="CM220" s="364"/>
      <c r="CN220" s="364"/>
      <c r="CO220" s="364"/>
      <c r="CP220" s="364"/>
      <c r="CQ220" s="364"/>
    </row>
    <row r="221" spans="2:95" s="420" customFormat="1" ht="30" customHeight="1" x14ac:dyDescent="0.25">
      <c r="B221" s="443"/>
      <c r="C221" s="443"/>
      <c r="D221" s="748" t="s">
        <v>706</v>
      </c>
      <c r="E221" s="792" t="s">
        <v>707</v>
      </c>
      <c r="F221" s="641" t="s">
        <v>708</v>
      </c>
      <c r="G221" s="642" t="s">
        <v>290</v>
      </c>
      <c r="H221" s="643">
        <v>1.01</v>
      </c>
      <c r="I221" s="646"/>
      <c r="J221" s="678" t="s">
        <v>76</v>
      </c>
      <c r="K221" s="645" t="s">
        <v>77</v>
      </c>
      <c r="L221" s="645">
        <v>311</v>
      </c>
      <c r="M221" s="647" t="s">
        <v>709</v>
      </c>
      <c r="N221" s="645" t="s">
        <v>85</v>
      </c>
      <c r="O221" s="647" t="s">
        <v>710</v>
      </c>
      <c r="P221" s="658" t="s">
        <v>711</v>
      </c>
      <c r="Q221" s="646" t="s">
        <v>141</v>
      </c>
      <c r="R221" s="646">
        <v>53</v>
      </c>
      <c r="S221" s="642">
        <v>53</v>
      </c>
      <c r="T221" s="646">
        <v>0</v>
      </c>
      <c r="U221" s="646">
        <v>0</v>
      </c>
      <c r="V221" s="646"/>
      <c r="W221" s="646">
        <v>53</v>
      </c>
      <c r="X221" s="645">
        <v>28</v>
      </c>
      <c r="Y221" s="752">
        <f>R221-X221</f>
        <v>25</v>
      </c>
      <c r="Z221" s="415">
        <v>25</v>
      </c>
      <c r="AA221" s="415">
        <v>0</v>
      </c>
      <c r="AB221" s="415">
        <v>0</v>
      </c>
      <c r="AC221" s="687">
        <v>0</v>
      </c>
      <c r="AD221" s="687">
        <v>0</v>
      </c>
      <c r="AE221" s="683">
        <v>0</v>
      </c>
      <c r="AF221" s="413">
        <v>0</v>
      </c>
      <c r="AG221" s="413">
        <v>0</v>
      </c>
      <c r="AH221" s="413">
        <v>0</v>
      </c>
      <c r="AI221" s="508">
        <v>0</v>
      </c>
      <c r="AJ221" s="717">
        <v>0</v>
      </c>
      <c r="AK221" s="509"/>
      <c r="AL221" s="896"/>
      <c r="AM221" s="883"/>
      <c r="AN221" s="877"/>
      <c r="AO221" s="878"/>
      <c r="AP221" s="877"/>
      <c r="AQ221" s="877"/>
      <c r="AR221" s="362"/>
      <c r="AS221" s="362"/>
      <c r="AT221" s="362"/>
      <c r="AU221" s="362"/>
      <c r="AV221" s="362"/>
      <c r="AW221" s="362"/>
      <c r="AX221" s="362"/>
      <c r="AY221" s="362"/>
      <c r="AZ221" s="362"/>
      <c r="BA221" s="362"/>
      <c r="BB221" s="364"/>
      <c r="BC221" s="364"/>
      <c r="BD221" s="364"/>
      <c r="BE221" s="364"/>
      <c r="BF221" s="364"/>
      <c r="BG221" s="364"/>
      <c r="BH221" s="364"/>
      <c r="BI221" s="364"/>
      <c r="BJ221" s="364"/>
      <c r="BK221" s="364"/>
      <c r="BL221" s="364"/>
      <c r="BM221" s="364"/>
      <c r="BN221" s="364"/>
      <c r="BO221" s="364"/>
      <c r="BP221" s="364"/>
      <c r="BQ221" s="364"/>
      <c r="BR221" s="364"/>
      <c r="BS221" s="364"/>
      <c r="BT221" s="364"/>
      <c r="BU221" s="364"/>
      <c r="BV221" s="364"/>
      <c r="BW221" s="364"/>
      <c r="BX221" s="364"/>
      <c r="BY221" s="364"/>
      <c r="BZ221" s="364"/>
      <c r="CA221" s="364"/>
      <c r="CB221" s="364"/>
      <c r="CC221" s="364"/>
      <c r="CD221" s="364"/>
      <c r="CE221" s="364"/>
      <c r="CF221" s="364"/>
      <c r="CG221" s="364"/>
      <c r="CH221" s="364"/>
      <c r="CI221" s="364"/>
      <c r="CJ221" s="364"/>
      <c r="CK221" s="364"/>
      <c r="CL221" s="364"/>
      <c r="CM221" s="364"/>
      <c r="CN221" s="364"/>
      <c r="CO221" s="364"/>
      <c r="CP221" s="364"/>
      <c r="CQ221" s="364"/>
    </row>
    <row r="222" spans="2:95" s="420" customFormat="1" ht="30" customHeight="1" x14ac:dyDescent="0.25">
      <c r="B222" s="443"/>
      <c r="C222" s="443"/>
      <c r="D222" s="779" t="s">
        <v>712</v>
      </c>
      <c r="E222" s="793" t="s">
        <v>707</v>
      </c>
      <c r="F222" s="781" t="s">
        <v>713</v>
      </c>
      <c r="G222" s="755" t="s">
        <v>687</v>
      </c>
      <c r="H222" s="794">
        <v>7.43</v>
      </c>
      <c r="I222" s="782"/>
      <c r="J222" s="783" t="s">
        <v>76</v>
      </c>
      <c r="K222" s="757" t="s">
        <v>77</v>
      </c>
      <c r="L222" s="757">
        <v>311</v>
      </c>
      <c r="M222" s="784" t="s">
        <v>709</v>
      </c>
      <c r="N222" s="757" t="s">
        <v>85</v>
      </c>
      <c r="O222" s="757" t="s">
        <v>688</v>
      </c>
      <c r="P222" s="662">
        <v>41016</v>
      </c>
      <c r="Q222" s="782" t="s">
        <v>81</v>
      </c>
      <c r="R222" s="782">
        <v>99</v>
      </c>
      <c r="S222" s="755">
        <v>99</v>
      </c>
      <c r="T222" s="782">
        <v>0</v>
      </c>
      <c r="U222" s="782">
        <v>0</v>
      </c>
      <c r="V222" s="782"/>
      <c r="W222" s="782">
        <v>99</v>
      </c>
      <c r="X222" s="757">
        <v>0</v>
      </c>
      <c r="Y222" s="791">
        <v>99</v>
      </c>
      <c r="Z222" s="604">
        <v>0</v>
      </c>
      <c r="AA222" s="604">
        <v>0</v>
      </c>
      <c r="AB222" s="604">
        <v>0</v>
      </c>
      <c r="AC222" s="703">
        <v>0</v>
      </c>
      <c r="AD222" s="703">
        <v>0</v>
      </c>
      <c r="AE222" s="704">
        <f t="shared" ref="AE222" si="13">SUM(Z222:AD222)</f>
        <v>0</v>
      </c>
      <c r="AF222" s="605">
        <v>16</v>
      </c>
      <c r="AG222" s="605">
        <v>40</v>
      </c>
      <c r="AH222" s="605">
        <v>40</v>
      </c>
      <c r="AI222" s="606">
        <v>3</v>
      </c>
      <c r="AJ222" s="727">
        <v>0</v>
      </c>
      <c r="AK222" s="509"/>
      <c r="AL222" s="896"/>
      <c r="AM222" s="883"/>
      <c r="AN222" s="877"/>
      <c r="AO222" s="878"/>
      <c r="AP222" s="877"/>
      <c r="AQ222" s="877"/>
      <c r="AR222" s="362"/>
      <c r="AS222" s="362"/>
      <c r="AT222" s="362"/>
      <c r="AU222" s="362"/>
      <c r="AV222" s="362"/>
      <c r="AW222" s="362"/>
      <c r="AX222" s="362"/>
      <c r="AY222" s="362"/>
      <c r="AZ222" s="362"/>
      <c r="BA222" s="362"/>
      <c r="BB222" s="364"/>
      <c r="BC222" s="364"/>
      <c r="BD222" s="364"/>
      <c r="BE222" s="364"/>
      <c r="BF222" s="364"/>
      <c r="BG222" s="364"/>
      <c r="BH222" s="364"/>
      <c r="BI222" s="364"/>
      <c r="BJ222" s="364"/>
      <c r="BK222" s="364"/>
      <c r="BL222" s="364"/>
      <c r="BM222" s="364"/>
      <c r="BN222" s="364"/>
      <c r="BO222" s="364"/>
      <c r="BP222" s="364"/>
      <c r="BQ222" s="364"/>
      <c r="BR222" s="364"/>
      <c r="BS222" s="364"/>
      <c r="BT222" s="364"/>
      <c r="BU222" s="364"/>
      <c r="BV222" s="364"/>
      <c r="BW222" s="364"/>
      <c r="BX222" s="364"/>
      <c r="BY222" s="364"/>
      <c r="BZ222" s="364"/>
      <c r="CA222" s="364"/>
      <c r="CB222" s="364"/>
      <c r="CC222" s="364"/>
      <c r="CD222" s="364"/>
      <c r="CE222" s="364"/>
      <c r="CF222" s="364"/>
      <c r="CG222" s="364"/>
      <c r="CH222" s="364"/>
      <c r="CI222" s="364"/>
      <c r="CJ222" s="364"/>
      <c r="CK222" s="364"/>
      <c r="CL222" s="364"/>
      <c r="CM222" s="364"/>
      <c r="CN222" s="364"/>
      <c r="CO222" s="364"/>
      <c r="CP222" s="364"/>
      <c r="CQ222" s="364"/>
    </row>
    <row r="223" spans="2:95" s="420" customFormat="1" ht="30" customHeight="1" x14ac:dyDescent="0.25">
      <c r="B223" s="443"/>
      <c r="C223" s="443"/>
      <c r="D223" s="779" t="s">
        <v>714</v>
      </c>
      <c r="E223" s="793" t="s">
        <v>707</v>
      </c>
      <c r="F223" s="781" t="s">
        <v>715</v>
      </c>
      <c r="G223" s="755" t="s">
        <v>687</v>
      </c>
      <c r="H223" s="790">
        <v>2.69</v>
      </c>
      <c r="I223" s="782"/>
      <c r="J223" s="783" t="s">
        <v>76</v>
      </c>
      <c r="K223" s="757" t="s">
        <v>77</v>
      </c>
      <c r="L223" s="757">
        <v>311</v>
      </c>
      <c r="M223" s="784" t="s">
        <v>709</v>
      </c>
      <c r="N223" s="757" t="s">
        <v>85</v>
      </c>
      <c r="O223" s="757" t="s">
        <v>688</v>
      </c>
      <c r="P223" s="662">
        <v>41016</v>
      </c>
      <c r="Q223" s="782" t="s">
        <v>81</v>
      </c>
      <c r="R223" s="782">
        <v>70</v>
      </c>
      <c r="S223" s="755">
        <v>70</v>
      </c>
      <c r="T223" s="782">
        <v>0</v>
      </c>
      <c r="U223" s="782">
        <v>0</v>
      </c>
      <c r="V223" s="782"/>
      <c r="W223" s="782">
        <v>70</v>
      </c>
      <c r="X223" s="757">
        <v>0</v>
      </c>
      <c r="Y223" s="791">
        <v>70</v>
      </c>
      <c r="Z223" s="604">
        <v>0</v>
      </c>
      <c r="AA223" s="604">
        <v>0</v>
      </c>
      <c r="AB223" s="604">
        <v>0</v>
      </c>
      <c r="AC223" s="703">
        <v>0</v>
      </c>
      <c r="AD223" s="703">
        <v>0</v>
      </c>
      <c r="AE223" s="704">
        <v>37</v>
      </c>
      <c r="AF223" s="605">
        <v>33</v>
      </c>
      <c r="AG223" s="605">
        <v>0</v>
      </c>
      <c r="AH223" s="605">
        <v>0</v>
      </c>
      <c r="AI223" s="606">
        <v>0</v>
      </c>
      <c r="AJ223" s="727">
        <v>0</v>
      </c>
      <c r="AK223" s="509"/>
      <c r="AL223" s="896"/>
      <c r="AM223" s="883"/>
      <c r="AN223" s="877"/>
      <c r="AO223" s="878"/>
      <c r="AP223" s="877"/>
      <c r="AQ223" s="877"/>
      <c r="AR223" s="362"/>
      <c r="AS223" s="362"/>
      <c r="AT223" s="362"/>
      <c r="AU223" s="362"/>
      <c r="AV223" s="362"/>
      <c r="AW223" s="362"/>
      <c r="AX223" s="362"/>
      <c r="AY223" s="362"/>
      <c r="AZ223" s="362"/>
      <c r="BA223" s="362"/>
      <c r="BB223" s="364"/>
      <c r="BC223" s="364"/>
      <c r="BD223" s="364"/>
      <c r="BE223" s="364"/>
      <c r="BF223" s="364"/>
      <c r="BG223" s="364"/>
      <c r="BH223" s="364"/>
      <c r="BI223" s="364"/>
      <c r="BJ223" s="364"/>
      <c r="BK223" s="364"/>
      <c r="BL223" s="364"/>
      <c r="BM223" s="364"/>
      <c r="BN223" s="364"/>
      <c r="BO223" s="364"/>
      <c r="BP223" s="364"/>
      <c r="BQ223" s="364"/>
      <c r="BR223" s="364"/>
      <c r="BS223" s="364"/>
      <c r="BT223" s="364"/>
      <c r="BU223" s="364"/>
      <c r="BV223" s="364"/>
      <c r="BW223" s="364"/>
      <c r="BX223" s="364"/>
      <c r="BY223" s="364"/>
      <c r="BZ223" s="364"/>
      <c r="CA223" s="364"/>
      <c r="CB223" s="364"/>
      <c r="CC223" s="364"/>
      <c r="CD223" s="364"/>
      <c r="CE223" s="364"/>
      <c r="CF223" s="364"/>
      <c r="CG223" s="364"/>
      <c r="CH223" s="364"/>
      <c r="CI223" s="364"/>
      <c r="CJ223" s="364"/>
      <c r="CK223" s="364"/>
      <c r="CL223" s="364"/>
      <c r="CM223" s="364"/>
      <c r="CN223" s="364"/>
      <c r="CO223" s="364"/>
      <c r="CP223" s="364"/>
      <c r="CQ223" s="364"/>
    </row>
    <row r="224" spans="2:95" s="420" customFormat="1" ht="30" customHeight="1" x14ac:dyDescent="0.25">
      <c r="B224" s="443"/>
      <c r="C224" s="443"/>
      <c r="D224" s="779" t="s">
        <v>716</v>
      </c>
      <c r="E224" s="793" t="s">
        <v>707</v>
      </c>
      <c r="F224" s="781" t="s">
        <v>717</v>
      </c>
      <c r="G224" s="755" t="s">
        <v>687</v>
      </c>
      <c r="H224" s="795">
        <v>5.0999999999999996</v>
      </c>
      <c r="I224" s="782"/>
      <c r="J224" s="783" t="s">
        <v>76</v>
      </c>
      <c r="K224" s="757" t="s">
        <v>77</v>
      </c>
      <c r="L224" s="757">
        <v>311</v>
      </c>
      <c r="M224" s="784" t="s">
        <v>709</v>
      </c>
      <c r="N224" s="757" t="s">
        <v>85</v>
      </c>
      <c r="O224" s="757" t="s">
        <v>688</v>
      </c>
      <c r="P224" s="662">
        <v>41016</v>
      </c>
      <c r="Q224" s="782" t="s">
        <v>81</v>
      </c>
      <c r="R224" s="782">
        <v>105</v>
      </c>
      <c r="S224" s="755">
        <v>105</v>
      </c>
      <c r="T224" s="782">
        <v>0</v>
      </c>
      <c r="U224" s="782">
        <v>0</v>
      </c>
      <c r="V224" s="782"/>
      <c r="W224" s="782">
        <v>105</v>
      </c>
      <c r="X224" s="757">
        <v>0</v>
      </c>
      <c r="Y224" s="791">
        <f>R224-X224</f>
        <v>105</v>
      </c>
      <c r="Z224" s="604">
        <v>0</v>
      </c>
      <c r="AA224" s="604">
        <v>0</v>
      </c>
      <c r="AB224" s="604">
        <v>0</v>
      </c>
      <c r="AC224" s="703">
        <v>39</v>
      </c>
      <c r="AD224" s="703">
        <v>39</v>
      </c>
      <c r="AE224" s="704">
        <v>27</v>
      </c>
      <c r="AF224" s="605">
        <v>0</v>
      </c>
      <c r="AG224" s="605">
        <v>0</v>
      </c>
      <c r="AH224" s="605">
        <v>0</v>
      </c>
      <c r="AI224" s="606">
        <v>0</v>
      </c>
      <c r="AJ224" s="727">
        <v>0</v>
      </c>
      <c r="AK224" s="509"/>
      <c r="AL224" s="896"/>
      <c r="AM224" s="883"/>
      <c r="AN224" s="877"/>
      <c r="AO224" s="878"/>
      <c r="AP224" s="877"/>
      <c r="AQ224" s="877"/>
      <c r="AR224" s="362"/>
      <c r="AS224" s="362"/>
      <c r="AT224" s="362"/>
      <c r="AU224" s="362"/>
      <c r="AV224" s="362"/>
      <c r="AW224" s="362"/>
      <c r="AX224" s="362"/>
      <c r="AY224" s="362"/>
      <c r="AZ224" s="362"/>
      <c r="BA224" s="362"/>
      <c r="BB224" s="364"/>
      <c r="BC224" s="364"/>
      <c r="BD224" s="364"/>
      <c r="BE224" s="364"/>
      <c r="BF224" s="364"/>
      <c r="BG224" s="364"/>
      <c r="BH224" s="364"/>
      <c r="BI224" s="364"/>
      <c r="BJ224" s="364"/>
      <c r="BK224" s="364"/>
      <c r="BL224" s="364"/>
      <c r="BM224" s="364"/>
      <c r="BN224" s="364"/>
      <c r="BO224" s="364"/>
      <c r="BP224" s="364"/>
      <c r="BQ224" s="364"/>
      <c r="BR224" s="364"/>
      <c r="BS224" s="364"/>
      <c r="BT224" s="364"/>
      <c r="BU224" s="364"/>
      <c r="BV224" s="364"/>
      <c r="BW224" s="364"/>
      <c r="BX224" s="364"/>
      <c r="BY224" s="364"/>
      <c r="BZ224" s="364"/>
      <c r="CA224" s="364"/>
      <c r="CB224" s="364"/>
      <c r="CC224" s="364"/>
      <c r="CD224" s="364"/>
      <c r="CE224" s="364"/>
      <c r="CF224" s="364"/>
      <c r="CG224" s="364"/>
      <c r="CH224" s="364"/>
      <c r="CI224" s="364"/>
      <c r="CJ224" s="364"/>
      <c r="CK224" s="364"/>
      <c r="CL224" s="364"/>
      <c r="CM224" s="364"/>
      <c r="CN224" s="364"/>
      <c r="CO224" s="364"/>
      <c r="CP224" s="364"/>
      <c r="CQ224" s="364"/>
    </row>
    <row r="225" spans="2:95" s="420" customFormat="1" ht="30" customHeight="1" x14ac:dyDescent="0.25">
      <c r="B225" s="443"/>
      <c r="C225" s="443"/>
      <c r="D225" s="779" t="s">
        <v>718</v>
      </c>
      <c r="E225" s="793" t="s">
        <v>707</v>
      </c>
      <c r="F225" s="781" t="s">
        <v>719</v>
      </c>
      <c r="G225" s="755" t="s">
        <v>687</v>
      </c>
      <c r="H225" s="790">
        <v>2.93</v>
      </c>
      <c r="I225" s="782"/>
      <c r="J225" s="783" t="s">
        <v>76</v>
      </c>
      <c r="K225" s="757" t="s">
        <v>77</v>
      </c>
      <c r="L225" s="757">
        <v>311</v>
      </c>
      <c r="M225" s="784" t="s">
        <v>709</v>
      </c>
      <c r="N225" s="757" t="s">
        <v>85</v>
      </c>
      <c r="O225" s="757" t="s">
        <v>688</v>
      </c>
      <c r="P225" s="662">
        <v>41016</v>
      </c>
      <c r="Q225" s="782" t="s">
        <v>81</v>
      </c>
      <c r="R225" s="782">
        <v>66</v>
      </c>
      <c r="S225" s="755">
        <v>66</v>
      </c>
      <c r="T225" s="782">
        <v>0</v>
      </c>
      <c r="U225" s="782">
        <v>0</v>
      </c>
      <c r="V225" s="782"/>
      <c r="W225" s="782">
        <v>66</v>
      </c>
      <c r="X225" s="757">
        <v>0</v>
      </c>
      <c r="Y225" s="791">
        <f>R225-X225</f>
        <v>66</v>
      </c>
      <c r="Z225" s="604">
        <v>0</v>
      </c>
      <c r="AA225" s="604">
        <v>0</v>
      </c>
      <c r="AB225" s="604">
        <v>0</v>
      </c>
      <c r="AC225" s="703">
        <v>0</v>
      </c>
      <c r="AD225" s="703">
        <v>0</v>
      </c>
      <c r="AE225" s="704">
        <f t="shared" ref="AE225:AE226" si="14">SUM(Z225:AD225)</f>
        <v>0</v>
      </c>
      <c r="AF225" s="605">
        <v>15</v>
      </c>
      <c r="AG225" s="605">
        <v>40</v>
      </c>
      <c r="AH225" s="605">
        <v>11</v>
      </c>
      <c r="AI225" s="606">
        <v>0</v>
      </c>
      <c r="AJ225" s="727">
        <v>0</v>
      </c>
      <c r="AK225" s="509"/>
      <c r="AL225" s="896"/>
      <c r="AM225" s="883"/>
      <c r="AN225" s="877"/>
      <c r="AO225" s="878"/>
      <c r="AP225" s="877"/>
      <c r="AQ225" s="877"/>
      <c r="AR225" s="362"/>
      <c r="AS225" s="362"/>
      <c r="AT225" s="362"/>
      <c r="AU225" s="362"/>
      <c r="AV225" s="362"/>
      <c r="AW225" s="362"/>
      <c r="AX225" s="362"/>
      <c r="AY225" s="362"/>
      <c r="AZ225" s="362"/>
      <c r="BA225" s="362"/>
      <c r="BB225" s="364"/>
      <c r="BC225" s="364"/>
      <c r="BD225" s="364"/>
      <c r="BE225" s="364"/>
      <c r="BF225" s="364"/>
      <c r="BG225" s="364"/>
      <c r="BH225" s="364"/>
      <c r="BI225" s="364"/>
      <c r="BJ225" s="364"/>
      <c r="BK225" s="364"/>
      <c r="BL225" s="364"/>
      <c r="BM225" s="364"/>
      <c r="BN225" s="364"/>
      <c r="BO225" s="364"/>
      <c r="BP225" s="364"/>
      <c r="BQ225" s="364"/>
      <c r="BR225" s="364"/>
      <c r="BS225" s="364"/>
      <c r="BT225" s="364"/>
      <c r="BU225" s="364"/>
      <c r="BV225" s="364"/>
      <c r="BW225" s="364"/>
      <c r="BX225" s="364"/>
      <c r="BY225" s="364"/>
      <c r="BZ225" s="364"/>
      <c r="CA225" s="364"/>
      <c r="CB225" s="364"/>
      <c r="CC225" s="364"/>
      <c r="CD225" s="364"/>
      <c r="CE225" s="364"/>
      <c r="CF225" s="364"/>
      <c r="CG225" s="364"/>
      <c r="CH225" s="364"/>
      <c r="CI225" s="364"/>
      <c r="CJ225" s="364"/>
      <c r="CK225" s="364"/>
      <c r="CL225" s="364"/>
      <c r="CM225" s="364"/>
      <c r="CN225" s="364"/>
      <c r="CO225" s="364"/>
      <c r="CP225" s="364"/>
      <c r="CQ225" s="364"/>
    </row>
    <row r="226" spans="2:95" s="420" customFormat="1" ht="30" customHeight="1" x14ac:dyDescent="0.25">
      <c r="B226" s="443"/>
      <c r="C226" s="443"/>
      <c r="D226" s="779" t="s">
        <v>720</v>
      </c>
      <c r="E226" s="793" t="s">
        <v>707</v>
      </c>
      <c r="F226" s="781" t="s">
        <v>719</v>
      </c>
      <c r="G226" s="755" t="s">
        <v>687</v>
      </c>
      <c r="H226" s="790">
        <v>2.93</v>
      </c>
      <c r="I226" s="782"/>
      <c r="J226" s="783" t="s">
        <v>76</v>
      </c>
      <c r="K226" s="757" t="s">
        <v>77</v>
      </c>
      <c r="L226" s="757">
        <v>311</v>
      </c>
      <c r="M226" s="784" t="s">
        <v>709</v>
      </c>
      <c r="N226" s="757" t="s">
        <v>85</v>
      </c>
      <c r="O226" s="757" t="s">
        <v>688</v>
      </c>
      <c r="P226" s="662">
        <v>41016</v>
      </c>
      <c r="Q226" s="782" t="s">
        <v>81</v>
      </c>
      <c r="R226" s="782">
        <v>69</v>
      </c>
      <c r="S226" s="755">
        <v>69</v>
      </c>
      <c r="T226" s="782">
        <v>0</v>
      </c>
      <c r="U226" s="782">
        <v>69</v>
      </c>
      <c r="V226" s="782"/>
      <c r="W226" s="782">
        <v>0</v>
      </c>
      <c r="X226" s="757">
        <v>0</v>
      </c>
      <c r="Y226" s="791">
        <f>R226-X226</f>
        <v>69</v>
      </c>
      <c r="Z226" s="514">
        <v>0</v>
      </c>
      <c r="AA226" s="514">
        <v>0</v>
      </c>
      <c r="AB226" s="514">
        <v>0</v>
      </c>
      <c r="AC226" s="686">
        <v>0</v>
      </c>
      <c r="AD226" s="686">
        <v>0</v>
      </c>
      <c r="AE226" s="685">
        <f t="shared" si="14"/>
        <v>0</v>
      </c>
      <c r="AF226" s="517">
        <v>15</v>
      </c>
      <c r="AG226" s="517">
        <v>40</v>
      </c>
      <c r="AH226" s="517">
        <v>14</v>
      </c>
      <c r="AI226" s="518">
        <v>0</v>
      </c>
      <c r="AJ226" s="720">
        <v>0</v>
      </c>
      <c r="AK226" s="509"/>
      <c r="AL226" s="896"/>
      <c r="AM226" s="883"/>
      <c r="AN226" s="877"/>
      <c r="AO226" s="878"/>
      <c r="AP226" s="877"/>
      <c r="AQ226" s="877"/>
      <c r="AR226" s="362"/>
      <c r="AS226" s="362"/>
      <c r="AT226" s="362"/>
      <c r="AU226" s="362"/>
      <c r="AV226" s="362"/>
      <c r="AW226" s="362"/>
      <c r="AX226" s="362"/>
      <c r="AY226" s="362"/>
      <c r="AZ226" s="362"/>
      <c r="BA226" s="362"/>
      <c r="BB226" s="364"/>
      <c r="BC226" s="364"/>
      <c r="BD226" s="364"/>
      <c r="BE226" s="364"/>
      <c r="BF226" s="364"/>
      <c r="BG226" s="364"/>
      <c r="BH226" s="364"/>
      <c r="BI226" s="364"/>
      <c r="BJ226" s="364"/>
      <c r="BK226" s="364"/>
      <c r="BL226" s="364"/>
      <c r="BM226" s="364"/>
      <c r="BN226" s="364"/>
      <c r="BO226" s="364"/>
      <c r="BP226" s="364"/>
      <c r="BQ226" s="364"/>
      <c r="BR226" s="364"/>
      <c r="BS226" s="364"/>
      <c r="BT226" s="364"/>
      <c r="BU226" s="364"/>
      <c r="BV226" s="364"/>
      <c r="BW226" s="364"/>
      <c r="BX226" s="364"/>
      <c r="BY226" s="364"/>
      <c r="BZ226" s="364"/>
      <c r="CA226" s="364"/>
      <c r="CB226" s="364"/>
      <c r="CC226" s="364"/>
      <c r="CD226" s="364"/>
      <c r="CE226" s="364"/>
      <c r="CF226" s="364"/>
      <c r="CG226" s="364"/>
      <c r="CH226" s="364"/>
      <c r="CI226" s="364"/>
      <c r="CJ226" s="364"/>
      <c r="CK226" s="364"/>
      <c r="CL226" s="364"/>
      <c r="CM226" s="364"/>
      <c r="CN226" s="364"/>
      <c r="CO226" s="364"/>
      <c r="CP226" s="364"/>
      <c r="CQ226" s="364"/>
    </row>
    <row r="227" spans="2:95" s="420" customFormat="1" ht="30" customHeight="1" x14ac:dyDescent="0.25">
      <c r="B227" s="443"/>
      <c r="C227" s="443"/>
      <c r="D227" s="779" t="s">
        <v>721</v>
      </c>
      <c r="E227" s="793" t="s">
        <v>707</v>
      </c>
      <c r="F227" s="781" t="s">
        <v>722</v>
      </c>
      <c r="G227" s="755" t="s">
        <v>687</v>
      </c>
      <c r="H227" s="790">
        <v>0.51</v>
      </c>
      <c r="I227" s="782"/>
      <c r="J227" s="783" t="s">
        <v>76</v>
      </c>
      <c r="K227" s="757" t="s">
        <v>77</v>
      </c>
      <c r="L227" s="757">
        <v>311</v>
      </c>
      <c r="M227" s="784" t="s">
        <v>709</v>
      </c>
      <c r="N227" s="757" t="s">
        <v>85</v>
      </c>
      <c r="O227" s="757" t="s">
        <v>688</v>
      </c>
      <c r="P227" s="662">
        <v>41016</v>
      </c>
      <c r="Q227" s="782" t="s">
        <v>81</v>
      </c>
      <c r="R227" s="782">
        <v>20</v>
      </c>
      <c r="S227" s="755">
        <v>20</v>
      </c>
      <c r="T227" s="782">
        <v>0</v>
      </c>
      <c r="U227" s="782">
        <v>0</v>
      </c>
      <c r="V227" s="782"/>
      <c r="W227" s="782">
        <v>20</v>
      </c>
      <c r="X227" s="757">
        <v>0</v>
      </c>
      <c r="Y227" s="791">
        <v>20</v>
      </c>
      <c r="Z227" s="604">
        <v>0</v>
      </c>
      <c r="AA227" s="604">
        <v>0</v>
      </c>
      <c r="AB227" s="604">
        <v>0</v>
      </c>
      <c r="AC227" s="703">
        <v>0</v>
      </c>
      <c r="AD227" s="703">
        <v>20</v>
      </c>
      <c r="AE227" s="704">
        <v>0</v>
      </c>
      <c r="AF227" s="605">
        <v>0</v>
      </c>
      <c r="AG227" s="605">
        <v>0</v>
      </c>
      <c r="AH227" s="605">
        <v>0</v>
      </c>
      <c r="AI227" s="606">
        <v>0</v>
      </c>
      <c r="AJ227" s="727">
        <v>0</v>
      </c>
      <c r="AK227" s="509"/>
      <c r="AL227" s="896"/>
      <c r="AM227" s="883"/>
      <c r="AN227" s="877"/>
      <c r="AO227" s="878"/>
      <c r="AP227" s="877"/>
      <c r="AQ227" s="877"/>
      <c r="AR227" s="362"/>
      <c r="AS227" s="362"/>
      <c r="AT227" s="362"/>
      <c r="AU227" s="362"/>
      <c r="AV227" s="362"/>
      <c r="AW227" s="362"/>
      <c r="AX227" s="362"/>
      <c r="AY227" s="362"/>
      <c r="AZ227" s="362"/>
      <c r="BA227" s="362"/>
      <c r="BB227" s="364"/>
      <c r="BC227" s="364"/>
      <c r="BD227" s="364"/>
      <c r="BE227" s="364"/>
      <c r="BF227" s="364"/>
      <c r="BG227" s="364"/>
      <c r="BH227" s="364"/>
      <c r="BI227" s="364"/>
      <c r="BJ227" s="364"/>
      <c r="BK227" s="364"/>
      <c r="BL227" s="364"/>
      <c r="BM227" s="364"/>
      <c r="BN227" s="364"/>
      <c r="BO227" s="364"/>
      <c r="BP227" s="364"/>
      <c r="BQ227" s="364"/>
      <c r="BR227" s="364"/>
      <c r="BS227" s="364"/>
      <c r="BT227" s="364"/>
      <c r="BU227" s="364"/>
      <c r="BV227" s="364"/>
      <c r="BW227" s="364"/>
      <c r="BX227" s="364"/>
      <c r="BY227" s="364"/>
      <c r="BZ227" s="364"/>
      <c r="CA227" s="364"/>
      <c r="CB227" s="364"/>
      <c r="CC227" s="364"/>
      <c r="CD227" s="364"/>
      <c r="CE227" s="364"/>
      <c r="CF227" s="364"/>
      <c r="CG227" s="364"/>
      <c r="CH227" s="364"/>
      <c r="CI227" s="364"/>
      <c r="CJ227" s="364"/>
      <c r="CK227" s="364"/>
      <c r="CL227" s="364"/>
      <c r="CM227" s="364"/>
      <c r="CN227" s="364"/>
      <c r="CO227" s="364"/>
      <c r="CP227" s="364"/>
      <c r="CQ227" s="364"/>
    </row>
    <row r="228" spans="2:95" s="420" customFormat="1" ht="30" customHeight="1" x14ac:dyDescent="0.25">
      <c r="B228" s="443"/>
      <c r="C228" s="443"/>
      <c r="D228" s="779" t="s">
        <v>723</v>
      </c>
      <c r="E228" s="793" t="s">
        <v>707</v>
      </c>
      <c r="F228" s="781" t="s">
        <v>724</v>
      </c>
      <c r="G228" s="755" t="s">
        <v>687</v>
      </c>
      <c r="H228" s="790">
        <v>4.74</v>
      </c>
      <c r="I228" s="782"/>
      <c r="J228" s="783" t="s">
        <v>76</v>
      </c>
      <c r="K228" s="757" t="s">
        <v>77</v>
      </c>
      <c r="L228" s="757">
        <v>311</v>
      </c>
      <c r="M228" s="784" t="s">
        <v>709</v>
      </c>
      <c r="N228" s="757" t="s">
        <v>85</v>
      </c>
      <c r="O228" s="757" t="s">
        <v>688</v>
      </c>
      <c r="P228" s="662">
        <v>41016</v>
      </c>
      <c r="Q228" s="782" t="s">
        <v>81</v>
      </c>
      <c r="R228" s="782">
        <v>91</v>
      </c>
      <c r="S228" s="755">
        <v>91</v>
      </c>
      <c r="T228" s="782">
        <v>0</v>
      </c>
      <c r="U228" s="782">
        <v>0</v>
      </c>
      <c r="V228" s="782"/>
      <c r="W228" s="782">
        <v>91</v>
      </c>
      <c r="X228" s="757">
        <v>0</v>
      </c>
      <c r="Y228" s="791">
        <f>R228-X228</f>
        <v>91</v>
      </c>
      <c r="Z228" s="604">
        <v>0</v>
      </c>
      <c r="AA228" s="604">
        <v>0</v>
      </c>
      <c r="AB228" s="604">
        <v>0</v>
      </c>
      <c r="AC228" s="703">
        <v>34</v>
      </c>
      <c r="AD228" s="703">
        <v>40</v>
      </c>
      <c r="AE228" s="704">
        <v>17</v>
      </c>
      <c r="AF228" s="605">
        <v>0</v>
      </c>
      <c r="AG228" s="605">
        <v>0</v>
      </c>
      <c r="AH228" s="605">
        <v>0</v>
      </c>
      <c r="AI228" s="606">
        <v>0</v>
      </c>
      <c r="AJ228" s="727">
        <v>0</v>
      </c>
      <c r="AK228" s="509"/>
      <c r="AL228" s="896"/>
      <c r="AM228" s="883"/>
      <c r="AN228" s="877"/>
      <c r="AO228" s="878"/>
      <c r="AP228" s="877"/>
      <c r="AQ228" s="877"/>
      <c r="AR228" s="362"/>
      <c r="AS228" s="362"/>
      <c r="AT228" s="362"/>
      <c r="AU228" s="362"/>
      <c r="AV228" s="362"/>
      <c r="AW228" s="362"/>
      <c r="AX228" s="362"/>
      <c r="AY228" s="362"/>
      <c r="AZ228" s="362"/>
      <c r="BA228" s="362"/>
      <c r="BB228" s="364"/>
      <c r="BC228" s="364"/>
      <c r="BD228" s="364"/>
      <c r="BE228" s="364"/>
      <c r="BF228" s="364"/>
      <c r="BG228" s="364"/>
      <c r="BH228" s="364"/>
      <c r="BI228" s="364"/>
      <c r="BJ228" s="364"/>
      <c r="BK228" s="364"/>
      <c r="BL228" s="364"/>
      <c r="BM228" s="364"/>
      <c r="BN228" s="364"/>
      <c r="BO228" s="364"/>
      <c r="BP228" s="364"/>
      <c r="BQ228" s="364"/>
      <c r="BR228" s="364"/>
      <c r="BS228" s="364"/>
      <c r="BT228" s="364"/>
      <c r="BU228" s="364"/>
      <c r="BV228" s="364"/>
      <c r="BW228" s="364"/>
      <c r="BX228" s="364"/>
      <c r="BY228" s="364"/>
      <c r="BZ228" s="364"/>
      <c r="CA228" s="364"/>
      <c r="CB228" s="364"/>
      <c r="CC228" s="364"/>
      <c r="CD228" s="364"/>
      <c r="CE228" s="364"/>
      <c r="CF228" s="364"/>
      <c r="CG228" s="364"/>
      <c r="CH228" s="364"/>
      <c r="CI228" s="364"/>
      <c r="CJ228" s="364"/>
      <c r="CK228" s="364"/>
      <c r="CL228" s="364"/>
      <c r="CM228" s="364"/>
      <c r="CN228" s="364"/>
      <c r="CO228" s="364"/>
      <c r="CP228" s="364"/>
      <c r="CQ228" s="364"/>
    </row>
    <row r="229" spans="2:95" s="420" customFormat="1" ht="30" customHeight="1" x14ac:dyDescent="0.25">
      <c r="B229" s="443"/>
      <c r="C229" s="443"/>
      <c r="D229" s="779" t="s">
        <v>725</v>
      </c>
      <c r="E229" s="793" t="s">
        <v>707</v>
      </c>
      <c r="F229" s="781" t="s">
        <v>724</v>
      </c>
      <c r="G229" s="755" t="s">
        <v>687</v>
      </c>
      <c r="H229" s="790">
        <v>4.74</v>
      </c>
      <c r="I229" s="782"/>
      <c r="J229" s="783" t="s">
        <v>76</v>
      </c>
      <c r="K229" s="757" t="s">
        <v>77</v>
      </c>
      <c r="L229" s="757">
        <v>311</v>
      </c>
      <c r="M229" s="784" t="s">
        <v>709</v>
      </c>
      <c r="N229" s="757" t="s">
        <v>85</v>
      </c>
      <c r="O229" s="757" t="s">
        <v>688</v>
      </c>
      <c r="P229" s="662">
        <v>41016</v>
      </c>
      <c r="Q229" s="782" t="s">
        <v>81</v>
      </c>
      <c r="R229" s="782">
        <v>53</v>
      </c>
      <c r="S229" s="755">
        <v>53</v>
      </c>
      <c r="T229" s="782">
        <v>0</v>
      </c>
      <c r="U229" s="782">
        <v>53</v>
      </c>
      <c r="V229" s="782"/>
      <c r="W229" s="782">
        <v>0</v>
      </c>
      <c r="X229" s="757">
        <v>0</v>
      </c>
      <c r="Y229" s="791">
        <f>R229-X229</f>
        <v>53</v>
      </c>
      <c r="Z229" s="514">
        <v>0</v>
      </c>
      <c r="AA229" s="514">
        <v>0</v>
      </c>
      <c r="AB229" s="514">
        <v>0</v>
      </c>
      <c r="AC229" s="686">
        <v>0</v>
      </c>
      <c r="AD229" s="686">
        <v>0</v>
      </c>
      <c r="AE229" s="685">
        <v>23</v>
      </c>
      <c r="AF229" s="517">
        <v>30</v>
      </c>
      <c r="AG229" s="517">
        <v>0</v>
      </c>
      <c r="AH229" s="517">
        <v>0</v>
      </c>
      <c r="AI229" s="518">
        <v>0</v>
      </c>
      <c r="AJ229" s="720">
        <v>0</v>
      </c>
      <c r="AK229" s="509"/>
      <c r="AL229" s="896"/>
      <c r="AM229" s="883"/>
      <c r="AN229" s="877"/>
      <c r="AO229" s="878"/>
      <c r="AP229" s="877"/>
      <c r="AQ229" s="877"/>
      <c r="AR229" s="362"/>
      <c r="AS229" s="362"/>
      <c r="AT229" s="362"/>
      <c r="AU229" s="362"/>
      <c r="AV229" s="362"/>
      <c r="AW229" s="362"/>
      <c r="AX229" s="362"/>
      <c r="AY229" s="362"/>
      <c r="AZ229" s="362"/>
      <c r="BA229" s="362"/>
      <c r="BB229" s="364"/>
      <c r="BC229" s="364"/>
      <c r="BD229" s="364"/>
      <c r="BE229" s="364"/>
      <c r="BF229" s="364"/>
      <c r="BG229" s="364"/>
      <c r="BH229" s="364"/>
      <c r="BI229" s="364"/>
      <c r="BJ229" s="364"/>
      <c r="BK229" s="364"/>
      <c r="BL229" s="364"/>
      <c r="BM229" s="364"/>
      <c r="BN229" s="364"/>
      <c r="BO229" s="364"/>
      <c r="BP229" s="364"/>
      <c r="BQ229" s="364"/>
      <c r="BR229" s="364"/>
      <c r="BS229" s="364"/>
      <c r="BT229" s="364"/>
      <c r="BU229" s="364"/>
      <c r="BV229" s="364"/>
      <c r="BW229" s="364"/>
      <c r="BX229" s="364"/>
      <c r="BY229" s="364"/>
      <c r="BZ229" s="364"/>
      <c r="CA229" s="364"/>
      <c r="CB229" s="364"/>
      <c r="CC229" s="364"/>
      <c r="CD229" s="364"/>
      <c r="CE229" s="364"/>
      <c r="CF229" s="364"/>
      <c r="CG229" s="364"/>
      <c r="CH229" s="364"/>
      <c r="CI229" s="364"/>
      <c r="CJ229" s="364"/>
      <c r="CK229" s="364"/>
      <c r="CL229" s="364"/>
      <c r="CM229" s="364"/>
      <c r="CN229" s="364"/>
      <c r="CO229" s="364"/>
      <c r="CP229" s="364"/>
      <c r="CQ229" s="364"/>
    </row>
    <row r="230" spans="2:95" s="420" customFormat="1" ht="31.5" customHeight="1" x14ac:dyDescent="0.25">
      <c r="B230" s="443"/>
      <c r="C230" s="443"/>
      <c r="D230" s="779" t="s">
        <v>726</v>
      </c>
      <c r="E230" s="793" t="s">
        <v>707</v>
      </c>
      <c r="F230" s="781" t="s">
        <v>727</v>
      </c>
      <c r="G230" s="755" t="s">
        <v>687</v>
      </c>
      <c r="H230" s="790">
        <v>4.45</v>
      </c>
      <c r="I230" s="782"/>
      <c r="J230" s="783" t="s">
        <v>76</v>
      </c>
      <c r="K230" s="757" t="s">
        <v>77</v>
      </c>
      <c r="L230" s="757">
        <v>311</v>
      </c>
      <c r="M230" s="784" t="s">
        <v>709</v>
      </c>
      <c r="N230" s="757" t="s">
        <v>85</v>
      </c>
      <c r="O230" s="757" t="s">
        <v>688</v>
      </c>
      <c r="P230" s="662">
        <v>41016</v>
      </c>
      <c r="Q230" s="782" t="s">
        <v>81</v>
      </c>
      <c r="R230" s="782">
        <v>124</v>
      </c>
      <c r="S230" s="755">
        <v>124</v>
      </c>
      <c r="T230" s="782">
        <v>0</v>
      </c>
      <c r="U230" s="782">
        <v>0</v>
      </c>
      <c r="V230" s="782"/>
      <c r="W230" s="782">
        <v>124</v>
      </c>
      <c r="X230" s="757">
        <v>0</v>
      </c>
      <c r="Y230" s="791">
        <v>124</v>
      </c>
      <c r="Z230" s="604">
        <v>0</v>
      </c>
      <c r="AA230" s="604">
        <v>0</v>
      </c>
      <c r="AB230" s="604">
        <v>0</v>
      </c>
      <c r="AC230" s="703">
        <v>0</v>
      </c>
      <c r="AD230" s="703">
        <v>0</v>
      </c>
      <c r="AE230" s="704">
        <v>0</v>
      </c>
      <c r="AF230" s="605">
        <v>40</v>
      </c>
      <c r="AG230" s="605">
        <v>40</v>
      </c>
      <c r="AH230" s="605">
        <v>40</v>
      </c>
      <c r="AI230" s="606">
        <v>4</v>
      </c>
      <c r="AJ230" s="727">
        <v>0</v>
      </c>
      <c r="AK230" s="509"/>
      <c r="AL230" s="896"/>
      <c r="AM230" s="883"/>
      <c r="AN230" s="877"/>
      <c r="AO230" s="878"/>
      <c r="AP230" s="877"/>
      <c r="AQ230" s="877"/>
      <c r="AR230" s="362"/>
      <c r="AS230" s="362"/>
      <c r="AT230" s="362"/>
      <c r="AU230" s="362"/>
      <c r="AV230" s="362"/>
      <c r="AW230" s="362"/>
      <c r="AX230" s="362"/>
      <c r="AY230" s="362"/>
      <c r="AZ230" s="362"/>
      <c r="BA230" s="362"/>
      <c r="BB230" s="364"/>
      <c r="BC230" s="364"/>
      <c r="BD230" s="364"/>
      <c r="BE230" s="364"/>
      <c r="BF230" s="364"/>
      <c r="BG230" s="364"/>
      <c r="BH230" s="364"/>
      <c r="BI230" s="364"/>
      <c r="BJ230" s="364"/>
      <c r="BK230" s="364"/>
      <c r="BL230" s="364"/>
      <c r="BM230" s="364"/>
      <c r="BN230" s="364"/>
      <c r="BO230" s="364"/>
      <c r="BP230" s="364"/>
      <c r="BQ230" s="364"/>
      <c r="BR230" s="364"/>
      <c r="BS230" s="364"/>
      <c r="BT230" s="364"/>
      <c r="BU230" s="364"/>
      <c r="BV230" s="364"/>
      <c r="BW230" s="364"/>
      <c r="BX230" s="364"/>
      <c r="BY230" s="364"/>
      <c r="BZ230" s="364"/>
      <c r="CA230" s="364"/>
      <c r="CB230" s="364"/>
      <c r="CC230" s="364"/>
      <c r="CD230" s="364"/>
      <c r="CE230" s="364"/>
      <c r="CF230" s="364"/>
      <c r="CG230" s="364"/>
      <c r="CH230" s="364"/>
      <c r="CI230" s="364"/>
      <c r="CJ230" s="364"/>
      <c r="CK230" s="364"/>
      <c r="CL230" s="364"/>
      <c r="CM230" s="364"/>
      <c r="CN230" s="364"/>
      <c r="CO230" s="364"/>
      <c r="CP230" s="364"/>
      <c r="CQ230" s="364"/>
    </row>
    <row r="231" spans="2:95" s="420" customFormat="1" ht="30" customHeight="1" x14ac:dyDescent="0.25">
      <c r="B231" s="425"/>
      <c r="C231" s="425"/>
      <c r="D231" s="779" t="s">
        <v>728</v>
      </c>
      <c r="E231" s="793" t="s">
        <v>707</v>
      </c>
      <c r="F231" s="781" t="s">
        <v>729</v>
      </c>
      <c r="G231" s="755" t="s">
        <v>687</v>
      </c>
      <c r="H231" s="790">
        <v>1.58</v>
      </c>
      <c r="I231" s="782"/>
      <c r="J231" s="783" t="s">
        <v>76</v>
      </c>
      <c r="K231" s="757" t="s">
        <v>77</v>
      </c>
      <c r="L231" s="757">
        <v>311</v>
      </c>
      <c r="M231" s="784" t="s">
        <v>709</v>
      </c>
      <c r="N231" s="757" t="s">
        <v>85</v>
      </c>
      <c r="O231" s="757" t="s">
        <v>688</v>
      </c>
      <c r="P231" s="662">
        <v>41016</v>
      </c>
      <c r="Q231" s="782" t="s">
        <v>81</v>
      </c>
      <c r="R231" s="782">
        <v>45</v>
      </c>
      <c r="S231" s="755">
        <v>45</v>
      </c>
      <c r="T231" s="782">
        <v>0</v>
      </c>
      <c r="U231" s="782">
        <v>0</v>
      </c>
      <c r="V231" s="782"/>
      <c r="W231" s="782">
        <v>45</v>
      </c>
      <c r="X231" s="757">
        <v>0</v>
      </c>
      <c r="Y231" s="791">
        <v>45</v>
      </c>
      <c r="Z231" s="604">
        <v>0</v>
      </c>
      <c r="AA231" s="604">
        <v>0</v>
      </c>
      <c r="AB231" s="604">
        <v>0</v>
      </c>
      <c r="AC231" s="703">
        <v>0</v>
      </c>
      <c r="AD231" s="703">
        <v>0</v>
      </c>
      <c r="AE231" s="704">
        <v>35</v>
      </c>
      <c r="AF231" s="605">
        <v>10</v>
      </c>
      <c r="AG231" s="605">
        <v>0</v>
      </c>
      <c r="AH231" s="605">
        <v>0</v>
      </c>
      <c r="AI231" s="606">
        <v>0</v>
      </c>
      <c r="AJ231" s="727">
        <v>0</v>
      </c>
      <c r="AK231" s="509"/>
      <c r="AL231" s="896"/>
      <c r="AM231" s="883"/>
      <c r="AN231" s="877"/>
      <c r="AO231" s="878"/>
      <c r="AP231" s="877"/>
      <c r="AQ231" s="877"/>
      <c r="AR231" s="362"/>
      <c r="AS231" s="362"/>
      <c r="AT231" s="362"/>
      <c r="AU231" s="362"/>
      <c r="AV231" s="362"/>
      <c r="AW231" s="362"/>
      <c r="AX231" s="362"/>
      <c r="AY231" s="362"/>
      <c r="AZ231" s="362"/>
      <c r="BA231" s="362"/>
      <c r="BB231" s="364"/>
      <c r="BC231" s="364"/>
      <c r="BD231" s="364"/>
      <c r="BE231" s="364"/>
      <c r="BF231" s="364"/>
      <c r="BG231" s="364"/>
      <c r="BH231" s="364"/>
      <c r="BI231" s="364"/>
      <c r="BJ231" s="364"/>
      <c r="BK231" s="364"/>
      <c r="BL231" s="364"/>
      <c r="BM231" s="364"/>
      <c r="BN231" s="364"/>
      <c r="BO231" s="364"/>
      <c r="BP231" s="364"/>
      <c r="BQ231" s="364"/>
      <c r="BR231" s="364"/>
      <c r="BS231" s="364"/>
      <c r="BT231" s="364"/>
      <c r="BU231" s="364"/>
      <c r="BV231" s="364"/>
      <c r="BW231" s="364"/>
      <c r="BX231" s="364"/>
      <c r="BY231" s="364"/>
      <c r="BZ231" s="364"/>
      <c r="CA231" s="364"/>
      <c r="CB231" s="364"/>
      <c r="CC231" s="364"/>
      <c r="CD231" s="364"/>
      <c r="CE231" s="364"/>
      <c r="CF231" s="364"/>
      <c r="CG231" s="364"/>
      <c r="CH231" s="364"/>
      <c r="CI231" s="364"/>
      <c r="CJ231" s="364"/>
      <c r="CK231" s="364"/>
      <c r="CL231" s="364"/>
      <c r="CM231" s="364"/>
      <c r="CN231" s="364"/>
      <c r="CO231" s="364"/>
      <c r="CP231" s="364"/>
      <c r="CQ231" s="364"/>
    </row>
    <row r="232" spans="2:95" s="420" customFormat="1" ht="30" customHeight="1" x14ac:dyDescent="0.25">
      <c r="D232" s="779" t="s">
        <v>730</v>
      </c>
      <c r="E232" s="796" t="s">
        <v>731</v>
      </c>
      <c r="F232" s="797" t="s">
        <v>732</v>
      </c>
      <c r="G232" s="755" t="s">
        <v>687</v>
      </c>
      <c r="H232" s="790"/>
      <c r="I232" s="782"/>
      <c r="J232" s="783" t="s">
        <v>76</v>
      </c>
      <c r="K232" s="757" t="s">
        <v>77</v>
      </c>
      <c r="L232" s="757">
        <v>311</v>
      </c>
      <c r="M232" s="784" t="s">
        <v>709</v>
      </c>
      <c r="N232" s="757" t="s">
        <v>85</v>
      </c>
      <c r="O232" s="757" t="s">
        <v>688</v>
      </c>
      <c r="P232" s="662">
        <v>41016</v>
      </c>
      <c r="Q232" s="782" t="s">
        <v>81</v>
      </c>
      <c r="R232" s="782">
        <v>20</v>
      </c>
      <c r="S232" s="755">
        <v>20</v>
      </c>
      <c r="T232" s="782">
        <v>0</v>
      </c>
      <c r="U232" s="782">
        <v>0</v>
      </c>
      <c r="V232" s="782"/>
      <c r="W232" s="782">
        <v>20</v>
      </c>
      <c r="X232" s="757">
        <v>0</v>
      </c>
      <c r="Y232" s="791">
        <f t="shared" ref="Y232:Y237" si="15">R232-X232</f>
        <v>20</v>
      </c>
      <c r="Z232" s="604">
        <v>0</v>
      </c>
      <c r="AA232" s="604">
        <v>0</v>
      </c>
      <c r="AB232" s="604">
        <v>20</v>
      </c>
      <c r="AC232" s="703">
        <v>0</v>
      </c>
      <c r="AD232" s="703">
        <v>0</v>
      </c>
      <c r="AE232" s="704">
        <v>0</v>
      </c>
      <c r="AF232" s="605">
        <v>0</v>
      </c>
      <c r="AG232" s="605">
        <v>0</v>
      </c>
      <c r="AH232" s="607">
        <v>0</v>
      </c>
      <c r="AI232" s="606">
        <v>0</v>
      </c>
      <c r="AJ232" s="727">
        <v>0</v>
      </c>
      <c r="AK232" s="509"/>
      <c r="AL232" s="896"/>
      <c r="AM232" s="883"/>
      <c r="AN232" s="877"/>
      <c r="AO232" s="878"/>
      <c r="AP232" s="877"/>
      <c r="AQ232" s="877"/>
      <c r="AR232" s="362"/>
      <c r="AS232" s="362"/>
      <c r="AT232" s="362"/>
      <c r="AU232" s="362"/>
      <c r="AV232" s="362"/>
      <c r="AW232" s="362"/>
      <c r="AX232" s="362"/>
      <c r="AY232" s="362"/>
      <c r="AZ232" s="362"/>
      <c r="BA232" s="362"/>
      <c r="BB232" s="364"/>
      <c r="BC232" s="364"/>
      <c r="BD232" s="364"/>
      <c r="BE232" s="364"/>
      <c r="BF232" s="364"/>
      <c r="BG232" s="364"/>
      <c r="BH232" s="364"/>
      <c r="BI232" s="364"/>
      <c r="BJ232" s="364"/>
      <c r="BK232" s="364"/>
      <c r="BL232" s="364"/>
      <c r="BM232" s="364"/>
      <c r="BN232" s="364"/>
      <c r="BO232" s="364"/>
      <c r="BP232" s="364"/>
      <c r="BQ232" s="364"/>
      <c r="BR232" s="364"/>
      <c r="BS232" s="364"/>
      <c r="BT232" s="364"/>
      <c r="BU232" s="364"/>
      <c r="BV232" s="364"/>
      <c r="BW232" s="364"/>
      <c r="BX232" s="364"/>
      <c r="BY232" s="364"/>
      <c r="BZ232" s="364"/>
      <c r="CA232" s="364"/>
      <c r="CB232" s="364"/>
      <c r="CC232" s="364"/>
      <c r="CD232" s="364"/>
      <c r="CE232" s="364"/>
      <c r="CF232" s="364"/>
      <c r="CG232" s="364"/>
      <c r="CH232" s="364"/>
      <c r="CI232" s="364"/>
      <c r="CJ232" s="364"/>
      <c r="CK232" s="364"/>
      <c r="CL232" s="364"/>
      <c r="CM232" s="364"/>
      <c r="CN232" s="364"/>
      <c r="CO232" s="364"/>
      <c r="CP232" s="364"/>
      <c r="CQ232" s="364"/>
    </row>
    <row r="233" spans="2:95" s="420" customFormat="1" ht="30" customHeight="1" x14ac:dyDescent="0.25">
      <c r="D233" s="748" t="s">
        <v>733</v>
      </c>
      <c r="E233" s="798" t="s">
        <v>731</v>
      </c>
      <c r="F233" s="799" t="s">
        <v>734</v>
      </c>
      <c r="G233" s="642" t="s">
        <v>735</v>
      </c>
      <c r="H233" s="788"/>
      <c r="I233" s="646"/>
      <c r="J233" s="678" t="s">
        <v>76</v>
      </c>
      <c r="K233" s="645" t="s">
        <v>77</v>
      </c>
      <c r="L233" s="645">
        <v>311</v>
      </c>
      <c r="M233" s="647" t="s">
        <v>709</v>
      </c>
      <c r="N233" s="645" t="s">
        <v>736</v>
      </c>
      <c r="O233" s="647" t="s">
        <v>737</v>
      </c>
      <c r="P233" s="658" t="s">
        <v>738</v>
      </c>
      <c r="Q233" s="646" t="s">
        <v>141</v>
      </c>
      <c r="R233" s="646">
        <v>64</v>
      </c>
      <c r="S233" s="642">
        <v>14</v>
      </c>
      <c r="T233" s="646">
        <v>50</v>
      </c>
      <c r="U233" s="646">
        <v>0</v>
      </c>
      <c r="V233" s="646"/>
      <c r="W233" s="646">
        <v>64</v>
      </c>
      <c r="X233" s="645">
        <v>29</v>
      </c>
      <c r="Y233" s="752">
        <f t="shared" si="15"/>
        <v>35</v>
      </c>
      <c r="Z233" s="415">
        <v>35</v>
      </c>
      <c r="AA233" s="415">
        <v>0</v>
      </c>
      <c r="AB233" s="415">
        <v>0</v>
      </c>
      <c r="AC233" s="687">
        <v>0</v>
      </c>
      <c r="AD233" s="687">
        <v>0</v>
      </c>
      <c r="AE233" s="683">
        <v>0</v>
      </c>
      <c r="AF233" s="413">
        <v>0</v>
      </c>
      <c r="AG233" s="413">
        <v>0</v>
      </c>
      <c r="AH233" s="438">
        <v>0</v>
      </c>
      <c r="AI233" s="508">
        <v>0</v>
      </c>
      <c r="AJ233" s="717">
        <v>0</v>
      </c>
      <c r="AK233" s="509"/>
      <c r="AL233" s="896"/>
      <c r="AM233" s="883"/>
      <c r="AN233" s="877"/>
      <c r="AO233" s="878"/>
      <c r="AP233" s="877"/>
      <c r="AQ233" s="877"/>
      <c r="AR233" s="362"/>
      <c r="AS233" s="362"/>
      <c r="AT233" s="362"/>
      <c r="AU233" s="362"/>
      <c r="AV233" s="362"/>
      <c r="AW233" s="362"/>
      <c r="AX233" s="362"/>
      <c r="AY233" s="362"/>
      <c r="AZ233" s="362"/>
      <c r="BA233" s="362"/>
      <c r="BB233" s="364"/>
      <c r="BC233" s="364"/>
      <c r="BD233" s="364"/>
      <c r="BE233" s="364"/>
      <c r="BF233" s="364"/>
      <c r="BG233" s="364"/>
      <c r="BH233" s="364"/>
      <c r="BI233" s="364"/>
      <c r="BJ233" s="364"/>
      <c r="BK233" s="364"/>
      <c r="BL233" s="364"/>
      <c r="BM233" s="364"/>
      <c r="BN233" s="364"/>
      <c r="BO233" s="364"/>
      <c r="BP233" s="364"/>
      <c r="BQ233" s="364"/>
      <c r="BR233" s="364"/>
      <c r="BS233" s="364"/>
      <c r="BT233" s="364"/>
      <c r="BU233" s="364"/>
      <c r="BV233" s="364"/>
      <c r="BW233" s="364"/>
      <c r="BX233" s="364"/>
      <c r="BY233" s="364"/>
      <c r="BZ233" s="364"/>
      <c r="CA233" s="364"/>
      <c r="CB233" s="364"/>
      <c r="CC233" s="364"/>
      <c r="CD233" s="364"/>
      <c r="CE233" s="364"/>
      <c r="CF233" s="364"/>
      <c r="CG233" s="364"/>
      <c r="CH233" s="364"/>
      <c r="CI233" s="364"/>
      <c r="CJ233" s="364"/>
      <c r="CK233" s="364"/>
      <c r="CL233" s="364"/>
      <c r="CM233" s="364"/>
      <c r="CN233" s="364"/>
      <c r="CO233" s="364"/>
      <c r="CP233" s="364"/>
      <c r="CQ233" s="364"/>
    </row>
    <row r="234" spans="2:95" s="420" customFormat="1" ht="30" customHeight="1" x14ac:dyDescent="0.25">
      <c r="D234" s="748" t="s">
        <v>739</v>
      </c>
      <c r="E234" s="798" t="s">
        <v>731</v>
      </c>
      <c r="F234" s="799" t="s">
        <v>740</v>
      </c>
      <c r="G234" s="642" t="s">
        <v>84</v>
      </c>
      <c r="H234" s="788"/>
      <c r="I234" s="646"/>
      <c r="J234" s="678" t="s">
        <v>76</v>
      </c>
      <c r="K234" s="645" t="s">
        <v>77</v>
      </c>
      <c r="L234" s="645">
        <v>311</v>
      </c>
      <c r="M234" s="647" t="s">
        <v>709</v>
      </c>
      <c r="N234" s="645" t="s">
        <v>736</v>
      </c>
      <c r="O234" s="647" t="s">
        <v>741</v>
      </c>
      <c r="P234" s="658" t="s">
        <v>742</v>
      </c>
      <c r="Q234" s="646" t="s">
        <v>141</v>
      </c>
      <c r="R234" s="646">
        <v>184</v>
      </c>
      <c r="S234" s="642">
        <v>140</v>
      </c>
      <c r="T234" s="646">
        <v>44</v>
      </c>
      <c r="U234" s="646">
        <v>0</v>
      </c>
      <c r="V234" s="646"/>
      <c r="W234" s="646">
        <v>184</v>
      </c>
      <c r="X234" s="645">
        <v>0</v>
      </c>
      <c r="Y234" s="752">
        <f t="shared" si="15"/>
        <v>184</v>
      </c>
      <c r="Z234" s="604">
        <v>4</v>
      </c>
      <c r="AA234" s="604">
        <v>48</v>
      </c>
      <c r="AB234" s="604">
        <v>48</v>
      </c>
      <c r="AC234" s="703">
        <v>48</v>
      </c>
      <c r="AD234" s="703">
        <v>36</v>
      </c>
      <c r="AE234" s="704">
        <v>0</v>
      </c>
      <c r="AF234" s="605">
        <v>0</v>
      </c>
      <c r="AG234" s="605">
        <v>0</v>
      </c>
      <c r="AH234" s="607">
        <v>0</v>
      </c>
      <c r="AI234" s="606">
        <v>0</v>
      </c>
      <c r="AJ234" s="727">
        <v>0</v>
      </c>
      <c r="AK234" s="509"/>
      <c r="AL234" s="896"/>
      <c r="AM234" s="883"/>
      <c r="AN234" s="877"/>
      <c r="AO234" s="878"/>
      <c r="AP234" s="877"/>
      <c r="AQ234" s="877"/>
      <c r="AR234" s="362"/>
      <c r="AS234" s="362"/>
      <c r="AT234" s="362"/>
      <c r="AU234" s="362"/>
      <c r="AV234" s="362"/>
      <c r="AW234" s="362"/>
      <c r="AX234" s="362"/>
      <c r="AY234" s="362"/>
      <c r="AZ234" s="362"/>
      <c r="BA234" s="362"/>
      <c r="BB234" s="364"/>
      <c r="BC234" s="364"/>
      <c r="BD234" s="364"/>
      <c r="BE234" s="364"/>
      <c r="BF234" s="364"/>
      <c r="BG234" s="364"/>
      <c r="BH234" s="364"/>
      <c r="BI234" s="364"/>
      <c r="BJ234" s="364"/>
      <c r="BK234" s="364"/>
      <c r="BL234" s="364"/>
      <c r="BM234" s="364"/>
      <c r="BN234" s="364"/>
      <c r="BO234" s="364"/>
      <c r="BP234" s="364"/>
      <c r="BQ234" s="364"/>
      <c r="BR234" s="364"/>
      <c r="BS234" s="364"/>
      <c r="BT234" s="364"/>
      <c r="BU234" s="364"/>
      <c r="BV234" s="364"/>
      <c r="BW234" s="364"/>
      <c r="BX234" s="364"/>
      <c r="BY234" s="364"/>
      <c r="BZ234" s="364"/>
      <c r="CA234" s="364"/>
      <c r="CB234" s="364"/>
      <c r="CC234" s="364"/>
      <c r="CD234" s="364"/>
      <c r="CE234" s="364"/>
      <c r="CF234" s="364"/>
      <c r="CG234" s="364"/>
      <c r="CH234" s="364"/>
      <c r="CI234" s="364"/>
      <c r="CJ234" s="364"/>
      <c r="CK234" s="364"/>
      <c r="CL234" s="364"/>
      <c r="CM234" s="364"/>
      <c r="CN234" s="364"/>
      <c r="CO234" s="364"/>
      <c r="CP234" s="364"/>
      <c r="CQ234" s="364"/>
    </row>
    <row r="235" spans="2:95" s="420" customFormat="1" ht="53.25" customHeight="1" x14ac:dyDescent="0.25">
      <c r="D235" s="779" t="s">
        <v>743</v>
      </c>
      <c r="E235" s="796" t="s">
        <v>731</v>
      </c>
      <c r="F235" s="797" t="s">
        <v>744</v>
      </c>
      <c r="G235" s="755" t="s">
        <v>745</v>
      </c>
      <c r="H235" s="790"/>
      <c r="I235" s="782"/>
      <c r="J235" s="783" t="s">
        <v>76</v>
      </c>
      <c r="K235" s="757" t="s">
        <v>77</v>
      </c>
      <c r="L235" s="757">
        <v>311</v>
      </c>
      <c r="M235" s="784" t="s">
        <v>709</v>
      </c>
      <c r="N235" s="757" t="s">
        <v>85</v>
      </c>
      <c r="O235" s="784" t="s">
        <v>746</v>
      </c>
      <c r="P235" s="662" t="s">
        <v>747</v>
      </c>
      <c r="Q235" s="782" t="s">
        <v>81</v>
      </c>
      <c r="R235" s="782">
        <v>105</v>
      </c>
      <c r="S235" s="755">
        <v>105</v>
      </c>
      <c r="T235" s="782">
        <v>0</v>
      </c>
      <c r="U235" s="782">
        <v>0</v>
      </c>
      <c r="V235" s="782"/>
      <c r="W235" s="782">
        <v>105</v>
      </c>
      <c r="X235" s="757">
        <v>0</v>
      </c>
      <c r="Y235" s="791">
        <f t="shared" si="15"/>
        <v>105</v>
      </c>
      <c r="Z235" s="604">
        <v>0</v>
      </c>
      <c r="AA235" s="604">
        <v>0</v>
      </c>
      <c r="AB235" s="604">
        <v>5</v>
      </c>
      <c r="AC235" s="703">
        <v>30</v>
      </c>
      <c r="AD235" s="703">
        <v>30</v>
      </c>
      <c r="AE235" s="704">
        <v>28</v>
      </c>
      <c r="AF235" s="605">
        <v>12</v>
      </c>
      <c r="AG235" s="605">
        <v>0</v>
      </c>
      <c r="AH235" s="607">
        <v>0</v>
      </c>
      <c r="AI235" s="606">
        <v>0</v>
      </c>
      <c r="AJ235" s="727">
        <v>0</v>
      </c>
      <c r="AK235" s="509"/>
      <c r="AL235" s="896"/>
      <c r="AM235" s="883"/>
      <c r="AN235" s="877"/>
      <c r="AO235" s="878"/>
      <c r="AP235" s="877"/>
      <c r="AQ235" s="877"/>
      <c r="AR235" s="362"/>
      <c r="AS235" s="362"/>
      <c r="AT235" s="362"/>
      <c r="AU235" s="362"/>
      <c r="AV235" s="362"/>
      <c r="AW235" s="362"/>
      <c r="AX235" s="362"/>
      <c r="AY235" s="362"/>
      <c r="AZ235" s="362"/>
      <c r="BA235" s="362"/>
      <c r="BB235" s="364"/>
      <c r="BC235" s="364"/>
      <c r="BD235" s="364"/>
      <c r="BE235" s="364"/>
      <c r="BF235" s="364"/>
      <c r="BG235" s="364"/>
      <c r="BH235" s="364"/>
      <c r="BI235" s="364"/>
      <c r="BJ235" s="364"/>
      <c r="BK235" s="364"/>
      <c r="BL235" s="364"/>
      <c r="BM235" s="364"/>
      <c r="BN235" s="364"/>
      <c r="BO235" s="364"/>
      <c r="BP235" s="364"/>
      <c r="BQ235" s="364"/>
      <c r="BR235" s="364"/>
      <c r="BS235" s="364"/>
      <c r="BT235" s="364"/>
      <c r="BU235" s="364"/>
      <c r="BV235" s="364"/>
      <c r="BW235" s="364"/>
      <c r="BX235" s="364"/>
      <c r="BY235" s="364"/>
      <c r="BZ235" s="364"/>
      <c r="CA235" s="364"/>
      <c r="CB235" s="364"/>
      <c r="CC235" s="364"/>
      <c r="CD235" s="364"/>
      <c r="CE235" s="364"/>
      <c r="CF235" s="364"/>
      <c r="CG235" s="364"/>
      <c r="CH235" s="364"/>
      <c r="CI235" s="364"/>
      <c r="CJ235" s="364"/>
      <c r="CK235" s="364"/>
      <c r="CL235" s="364"/>
      <c r="CM235" s="364"/>
      <c r="CN235" s="364"/>
      <c r="CO235" s="364"/>
      <c r="CP235" s="364"/>
      <c r="CQ235" s="364"/>
    </row>
    <row r="236" spans="2:95" s="420" customFormat="1" ht="29.25" customHeight="1" x14ac:dyDescent="0.25">
      <c r="D236" s="779" t="s">
        <v>748</v>
      </c>
      <c r="E236" s="796" t="s">
        <v>731</v>
      </c>
      <c r="F236" s="797" t="s">
        <v>744</v>
      </c>
      <c r="G236" s="755" t="s">
        <v>745</v>
      </c>
      <c r="H236" s="790"/>
      <c r="I236" s="782"/>
      <c r="J236" s="783" t="s">
        <v>76</v>
      </c>
      <c r="K236" s="757" t="s">
        <v>77</v>
      </c>
      <c r="L236" s="757">
        <v>311</v>
      </c>
      <c r="M236" s="784" t="s">
        <v>709</v>
      </c>
      <c r="N236" s="757" t="s">
        <v>85</v>
      </c>
      <c r="O236" s="784" t="s">
        <v>749</v>
      </c>
      <c r="P236" s="662">
        <v>41016</v>
      </c>
      <c r="Q236" s="782" t="s">
        <v>81</v>
      </c>
      <c r="R236" s="782">
        <v>69</v>
      </c>
      <c r="S236" s="755">
        <v>69</v>
      </c>
      <c r="T236" s="782">
        <v>0</v>
      </c>
      <c r="U236" s="782">
        <v>69</v>
      </c>
      <c r="V236" s="782"/>
      <c r="W236" s="782">
        <v>0</v>
      </c>
      <c r="X236" s="757">
        <v>0</v>
      </c>
      <c r="Y236" s="791">
        <f t="shared" si="15"/>
        <v>69</v>
      </c>
      <c r="Z236" s="514">
        <v>0</v>
      </c>
      <c r="AA236" s="514">
        <v>0</v>
      </c>
      <c r="AB236" s="514">
        <v>0</v>
      </c>
      <c r="AC236" s="686">
        <v>30</v>
      </c>
      <c r="AD236" s="686">
        <v>30</v>
      </c>
      <c r="AE236" s="685">
        <v>9</v>
      </c>
      <c r="AF236" s="517">
        <v>0</v>
      </c>
      <c r="AG236" s="517">
        <v>0</v>
      </c>
      <c r="AH236" s="519">
        <v>0</v>
      </c>
      <c r="AI236" s="518">
        <v>0</v>
      </c>
      <c r="AJ236" s="720">
        <v>0</v>
      </c>
      <c r="AK236" s="509"/>
      <c r="AL236" s="896"/>
      <c r="AM236" s="883"/>
      <c r="AN236" s="877"/>
      <c r="AO236" s="878"/>
      <c r="AP236" s="877"/>
      <c r="AQ236" s="877"/>
      <c r="AR236" s="362"/>
      <c r="AS236" s="362"/>
      <c r="AT236" s="362"/>
      <c r="AU236" s="362"/>
      <c r="AV236" s="362"/>
      <c r="AW236" s="362"/>
      <c r="AX236" s="362"/>
      <c r="AY236" s="362"/>
      <c r="AZ236" s="362"/>
      <c r="BA236" s="362"/>
      <c r="BB236" s="364"/>
      <c r="BC236" s="364"/>
      <c r="BD236" s="364"/>
      <c r="BE236" s="364"/>
      <c r="BF236" s="364"/>
      <c r="BG236" s="364"/>
      <c r="BH236" s="364"/>
      <c r="BI236" s="364"/>
      <c r="BJ236" s="364"/>
      <c r="BK236" s="364"/>
      <c r="BL236" s="364"/>
      <c r="BM236" s="364"/>
      <c r="BN236" s="364"/>
      <c r="BO236" s="364"/>
      <c r="BP236" s="364"/>
      <c r="BQ236" s="364"/>
      <c r="BR236" s="364"/>
      <c r="BS236" s="364"/>
      <c r="BT236" s="364"/>
      <c r="BU236" s="364"/>
      <c r="BV236" s="364"/>
      <c r="BW236" s="364"/>
      <c r="BX236" s="364"/>
      <c r="BY236" s="364"/>
      <c r="BZ236" s="364"/>
      <c r="CA236" s="364"/>
      <c r="CB236" s="364"/>
      <c r="CC236" s="364"/>
      <c r="CD236" s="364"/>
      <c r="CE236" s="364"/>
      <c r="CF236" s="364"/>
      <c r="CG236" s="364"/>
      <c r="CH236" s="364"/>
      <c r="CI236" s="364"/>
      <c r="CJ236" s="364"/>
      <c r="CK236" s="364"/>
      <c r="CL236" s="364"/>
      <c r="CM236" s="364"/>
      <c r="CN236" s="364"/>
      <c r="CO236" s="364"/>
      <c r="CP236" s="364"/>
      <c r="CQ236" s="364"/>
    </row>
    <row r="237" spans="2:95" s="420" customFormat="1" ht="63" customHeight="1" x14ac:dyDescent="0.25">
      <c r="D237" s="748" t="s">
        <v>608</v>
      </c>
      <c r="E237" s="798" t="s">
        <v>731</v>
      </c>
      <c r="F237" s="799" t="s">
        <v>750</v>
      </c>
      <c r="G237" s="642" t="s">
        <v>84</v>
      </c>
      <c r="H237" s="788">
        <v>8</v>
      </c>
      <c r="I237" s="646"/>
      <c r="J237" s="678" t="s">
        <v>76</v>
      </c>
      <c r="K237" s="645" t="s">
        <v>77</v>
      </c>
      <c r="L237" s="645">
        <v>311</v>
      </c>
      <c r="M237" s="647" t="s">
        <v>709</v>
      </c>
      <c r="N237" s="645" t="s">
        <v>736</v>
      </c>
      <c r="O237" s="647" t="s">
        <v>751</v>
      </c>
      <c r="P237" s="658" t="s">
        <v>752</v>
      </c>
      <c r="Q237" s="646" t="s">
        <v>141</v>
      </c>
      <c r="R237" s="646">
        <v>117</v>
      </c>
      <c r="S237" s="642">
        <v>117</v>
      </c>
      <c r="T237" s="646">
        <v>0</v>
      </c>
      <c r="U237" s="646">
        <v>0</v>
      </c>
      <c r="V237" s="646"/>
      <c r="W237" s="646">
        <v>117</v>
      </c>
      <c r="X237" s="645">
        <v>111</v>
      </c>
      <c r="Y237" s="752">
        <f t="shared" si="15"/>
        <v>6</v>
      </c>
      <c r="Z237" s="415">
        <v>6</v>
      </c>
      <c r="AA237" s="415">
        <v>0</v>
      </c>
      <c r="AB237" s="415">
        <v>0</v>
      </c>
      <c r="AC237" s="687">
        <v>0</v>
      </c>
      <c r="AD237" s="687">
        <v>0</v>
      </c>
      <c r="AE237" s="683">
        <v>0</v>
      </c>
      <c r="AF237" s="413">
        <v>0</v>
      </c>
      <c r="AG237" s="413">
        <v>0</v>
      </c>
      <c r="AH237" s="438">
        <v>0</v>
      </c>
      <c r="AI237" s="508">
        <v>0</v>
      </c>
      <c r="AJ237" s="717">
        <v>0</v>
      </c>
      <c r="AK237" s="509"/>
      <c r="AL237" s="896"/>
      <c r="AM237" s="883"/>
      <c r="AN237" s="877"/>
      <c r="AO237" s="878"/>
      <c r="AP237" s="877"/>
      <c r="AQ237" s="877"/>
      <c r="AR237" s="362"/>
      <c r="AS237" s="362"/>
      <c r="AT237" s="362"/>
      <c r="AU237" s="362"/>
      <c r="AV237" s="362"/>
      <c r="AW237" s="362"/>
      <c r="AX237" s="362"/>
      <c r="AY237" s="362"/>
      <c r="AZ237" s="362"/>
      <c r="BA237" s="362"/>
      <c r="BB237" s="364"/>
      <c r="BC237" s="364"/>
      <c r="BD237" s="364"/>
      <c r="BE237" s="364"/>
      <c r="BF237" s="364"/>
      <c r="BG237" s="364"/>
      <c r="BH237" s="364"/>
      <c r="BI237" s="364"/>
      <c r="BJ237" s="364"/>
      <c r="BK237" s="364"/>
      <c r="BL237" s="364"/>
      <c r="BM237" s="364"/>
      <c r="BN237" s="364"/>
      <c r="BO237" s="364"/>
      <c r="BP237" s="364"/>
      <c r="BQ237" s="364"/>
      <c r="BR237" s="364"/>
      <c r="BS237" s="364"/>
      <c r="BT237" s="364"/>
      <c r="BU237" s="364"/>
      <c r="BV237" s="364"/>
      <c r="BW237" s="364"/>
      <c r="BX237" s="364"/>
      <c r="BY237" s="364"/>
      <c r="BZ237" s="364"/>
      <c r="CA237" s="364"/>
      <c r="CB237" s="364"/>
      <c r="CC237" s="364"/>
      <c r="CD237" s="364"/>
      <c r="CE237" s="364"/>
      <c r="CF237" s="364"/>
      <c r="CG237" s="364"/>
      <c r="CH237" s="364"/>
      <c r="CI237" s="364"/>
      <c r="CJ237" s="364"/>
      <c r="CK237" s="364"/>
      <c r="CL237" s="364"/>
      <c r="CM237" s="364"/>
      <c r="CN237" s="364"/>
      <c r="CO237" s="364"/>
      <c r="CP237" s="364"/>
      <c r="CQ237" s="364"/>
    </row>
    <row r="238" spans="2:95" s="420" customFormat="1" ht="51" customHeight="1" x14ac:dyDescent="0.25">
      <c r="B238" s="425"/>
      <c r="C238" s="425"/>
      <c r="D238" s="748" t="s">
        <v>753</v>
      </c>
      <c r="E238" s="798" t="s">
        <v>731</v>
      </c>
      <c r="F238" s="799" t="s">
        <v>754</v>
      </c>
      <c r="G238" s="642" t="s">
        <v>703</v>
      </c>
      <c r="H238" s="788"/>
      <c r="I238" s="646"/>
      <c r="J238" s="678" t="s">
        <v>76</v>
      </c>
      <c r="K238" s="645" t="s">
        <v>77</v>
      </c>
      <c r="L238" s="645">
        <v>311</v>
      </c>
      <c r="M238" s="647" t="s">
        <v>709</v>
      </c>
      <c r="N238" s="645" t="s">
        <v>736</v>
      </c>
      <c r="O238" s="647" t="s">
        <v>755</v>
      </c>
      <c r="P238" s="658" t="s">
        <v>756</v>
      </c>
      <c r="Q238" s="646" t="s">
        <v>141</v>
      </c>
      <c r="R238" s="646">
        <v>74</v>
      </c>
      <c r="S238" s="642">
        <v>74</v>
      </c>
      <c r="T238" s="646"/>
      <c r="U238" s="646">
        <v>0</v>
      </c>
      <c r="V238" s="646"/>
      <c r="W238" s="646">
        <v>74</v>
      </c>
      <c r="X238" s="645">
        <v>57</v>
      </c>
      <c r="Y238" s="752">
        <f t="shared" ref="Y238:Y248" si="16">R238-X238</f>
        <v>17</v>
      </c>
      <c r="Z238" s="415">
        <v>17</v>
      </c>
      <c r="AA238" s="415">
        <v>0</v>
      </c>
      <c r="AB238" s="415">
        <v>0</v>
      </c>
      <c r="AC238" s="687">
        <v>0</v>
      </c>
      <c r="AD238" s="687">
        <v>0</v>
      </c>
      <c r="AE238" s="683">
        <v>0</v>
      </c>
      <c r="AF238" s="413">
        <v>0</v>
      </c>
      <c r="AG238" s="413">
        <v>0</v>
      </c>
      <c r="AH238" s="438">
        <v>0</v>
      </c>
      <c r="AI238" s="508">
        <v>0</v>
      </c>
      <c r="AJ238" s="717">
        <v>0</v>
      </c>
      <c r="AK238" s="509"/>
      <c r="AL238" s="896"/>
      <c r="AM238" s="883"/>
      <c r="AN238" s="877"/>
      <c r="AO238" s="878"/>
      <c r="AP238" s="877"/>
      <c r="AQ238" s="877"/>
      <c r="AR238" s="362"/>
      <c r="AS238" s="362"/>
      <c r="AT238" s="362"/>
      <c r="AU238" s="362"/>
      <c r="AV238" s="362"/>
      <c r="AW238" s="362"/>
      <c r="AX238" s="362"/>
      <c r="AY238" s="362"/>
      <c r="AZ238" s="362"/>
      <c r="BA238" s="362"/>
      <c r="BB238" s="364"/>
      <c r="BC238" s="364"/>
      <c r="BD238" s="364"/>
      <c r="BE238" s="364"/>
      <c r="BF238" s="364"/>
      <c r="BG238" s="364"/>
      <c r="BH238" s="364"/>
      <c r="BI238" s="364"/>
      <c r="BJ238" s="364"/>
      <c r="BK238" s="364"/>
      <c r="BL238" s="364"/>
      <c r="BM238" s="364"/>
      <c r="BN238" s="364"/>
      <c r="BO238" s="364"/>
      <c r="BP238" s="364"/>
      <c r="BQ238" s="364"/>
      <c r="BR238" s="364"/>
      <c r="BS238" s="364"/>
      <c r="BT238" s="364"/>
      <c r="BU238" s="364"/>
      <c r="BV238" s="364"/>
      <c r="BW238" s="364"/>
      <c r="BX238" s="364"/>
      <c r="BY238" s="364"/>
      <c r="BZ238" s="364"/>
      <c r="CA238" s="364"/>
      <c r="CB238" s="364"/>
      <c r="CC238" s="364"/>
      <c r="CD238" s="364"/>
      <c r="CE238" s="364"/>
      <c r="CF238" s="364"/>
      <c r="CG238" s="364"/>
      <c r="CH238" s="364"/>
      <c r="CI238" s="364"/>
      <c r="CJ238" s="364"/>
      <c r="CK238" s="364"/>
      <c r="CL238" s="364"/>
      <c r="CM238" s="364"/>
      <c r="CN238" s="364"/>
      <c r="CO238" s="364"/>
      <c r="CP238" s="364"/>
      <c r="CQ238" s="364"/>
    </row>
    <row r="239" spans="2:95" s="420" customFormat="1" ht="31.5" x14ac:dyDescent="0.25">
      <c r="B239" s="425"/>
      <c r="C239" s="425"/>
      <c r="D239" s="748" t="s">
        <v>757</v>
      </c>
      <c r="E239" s="798" t="s">
        <v>731</v>
      </c>
      <c r="F239" s="800" t="s">
        <v>754</v>
      </c>
      <c r="G239" s="642" t="s">
        <v>269</v>
      </c>
      <c r="H239" s="788"/>
      <c r="I239" s="646"/>
      <c r="J239" s="678" t="s">
        <v>76</v>
      </c>
      <c r="K239" s="645" t="s">
        <v>77</v>
      </c>
      <c r="L239" s="645">
        <v>311</v>
      </c>
      <c r="M239" s="647" t="s">
        <v>709</v>
      </c>
      <c r="N239" s="645" t="s">
        <v>736</v>
      </c>
      <c r="O239" s="647" t="s">
        <v>758</v>
      </c>
      <c r="P239" s="658" t="s">
        <v>759</v>
      </c>
      <c r="Q239" s="646" t="s">
        <v>141</v>
      </c>
      <c r="R239" s="646">
        <v>95</v>
      </c>
      <c r="S239" s="642">
        <v>87</v>
      </c>
      <c r="T239" s="646">
        <v>8</v>
      </c>
      <c r="U239" s="646">
        <v>20</v>
      </c>
      <c r="V239" s="646"/>
      <c r="W239" s="646">
        <v>75</v>
      </c>
      <c r="X239" s="645">
        <v>60</v>
      </c>
      <c r="Y239" s="752">
        <f t="shared" si="16"/>
        <v>35</v>
      </c>
      <c r="Z239" s="415">
        <v>35</v>
      </c>
      <c r="AA239" s="415">
        <v>0</v>
      </c>
      <c r="AB239" s="415">
        <v>0</v>
      </c>
      <c r="AC239" s="687">
        <v>0</v>
      </c>
      <c r="AD239" s="687">
        <v>0</v>
      </c>
      <c r="AE239" s="683">
        <v>0</v>
      </c>
      <c r="AF239" s="413">
        <v>0</v>
      </c>
      <c r="AG239" s="413">
        <v>0</v>
      </c>
      <c r="AH239" s="438">
        <v>0</v>
      </c>
      <c r="AI239" s="508">
        <v>0</v>
      </c>
      <c r="AJ239" s="718">
        <v>0</v>
      </c>
      <c r="AK239" s="509"/>
      <c r="AL239" s="896"/>
      <c r="AM239" s="883"/>
      <c r="AN239" s="877"/>
      <c r="AO239" s="1084"/>
      <c r="AP239" s="877"/>
      <c r="AQ239" s="877"/>
      <c r="AR239" s="362"/>
      <c r="AS239" s="362"/>
      <c r="AT239" s="362"/>
      <c r="AU239" s="362"/>
      <c r="AV239" s="362"/>
      <c r="AW239" s="362"/>
      <c r="AX239" s="362"/>
      <c r="AY239" s="362"/>
      <c r="AZ239" s="362"/>
      <c r="BA239" s="362"/>
      <c r="BB239" s="364"/>
      <c r="BC239" s="364"/>
      <c r="BD239" s="364"/>
      <c r="BE239" s="364"/>
      <c r="BF239" s="364"/>
      <c r="BG239" s="364"/>
      <c r="BH239" s="364"/>
      <c r="BI239" s="364"/>
      <c r="BJ239" s="364"/>
      <c r="BK239" s="364"/>
      <c r="BL239" s="364"/>
      <c r="BM239" s="364"/>
      <c r="BN239" s="364"/>
      <c r="BO239" s="364"/>
      <c r="BP239" s="364"/>
      <c r="BQ239" s="364"/>
      <c r="BR239" s="364"/>
      <c r="BS239" s="364"/>
      <c r="BT239" s="364"/>
      <c r="BU239" s="364"/>
      <c r="BV239" s="364"/>
      <c r="BW239" s="364"/>
      <c r="BX239" s="364"/>
      <c r="BY239" s="364"/>
      <c r="BZ239" s="364"/>
      <c r="CA239" s="364"/>
      <c r="CB239" s="364"/>
      <c r="CC239" s="364"/>
      <c r="CD239" s="364"/>
      <c r="CE239" s="364"/>
      <c r="CF239" s="364"/>
      <c r="CG239" s="364"/>
      <c r="CH239" s="364"/>
      <c r="CI239" s="364"/>
      <c r="CJ239" s="364"/>
      <c r="CK239" s="364"/>
      <c r="CL239" s="364"/>
      <c r="CM239" s="364"/>
      <c r="CN239" s="364"/>
      <c r="CO239" s="364"/>
      <c r="CP239" s="364"/>
      <c r="CQ239" s="364"/>
    </row>
    <row r="240" spans="2:95" s="420" customFormat="1" ht="31.5" x14ac:dyDescent="0.25">
      <c r="B240" s="425"/>
      <c r="C240" s="425"/>
      <c r="D240" s="748" t="s">
        <v>760</v>
      </c>
      <c r="E240" s="798" t="s">
        <v>731</v>
      </c>
      <c r="F240" s="800" t="s">
        <v>761</v>
      </c>
      <c r="G240" s="642" t="s">
        <v>269</v>
      </c>
      <c r="H240" s="788"/>
      <c r="I240" s="646"/>
      <c r="J240" s="678" t="s">
        <v>76</v>
      </c>
      <c r="K240" s="645" t="s">
        <v>77</v>
      </c>
      <c r="L240" s="645">
        <v>311</v>
      </c>
      <c r="M240" s="647" t="s">
        <v>709</v>
      </c>
      <c r="N240" s="645" t="s">
        <v>85</v>
      </c>
      <c r="O240" s="647" t="s">
        <v>762</v>
      </c>
      <c r="P240" s="658">
        <v>41016</v>
      </c>
      <c r="Q240" s="646" t="s">
        <v>81</v>
      </c>
      <c r="R240" s="646">
        <v>33</v>
      </c>
      <c r="S240" s="642">
        <v>33</v>
      </c>
      <c r="T240" s="646">
        <v>0</v>
      </c>
      <c r="U240" s="646">
        <v>0</v>
      </c>
      <c r="V240" s="646"/>
      <c r="W240" s="646">
        <v>33</v>
      </c>
      <c r="X240" s="645">
        <v>0</v>
      </c>
      <c r="Y240" s="752">
        <f>R240-X240</f>
        <v>33</v>
      </c>
      <c r="Z240" s="415">
        <v>0</v>
      </c>
      <c r="AA240" s="415">
        <v>33</v>
      </c>
      <c r="AB240" s="415">
        <v>0</v>
      </c>
      <c r="AC240" s="687">
        <v>0</v>
      </c>
      <c r="AD240" s="687">
        <v>0</v>
      </c>
      <c r="AE240" s="683">
        <v>0</v>
      </c>
      <c r="AF240" s="413">
        <v>0</v>
      </c>
      <c r="AG240" s="413">
        <v>0</v>
      </c>
      <c r="AH240" s="438">
        <v>0</v>
      </c>
      <c r="AI240" s="508">
        <v>0</v>
      </c>
      <c r="AJ240" s="718">
        <v>0</v>
      </c>
      <c r="AK240" s="509"/>
      <c r="AL240" s="896"/>
      <c r="AM240" s="883"/>
      <c r="AN240" s="877"/>
      <c r="AO240" s="1084"/>
      <c r="AP240" s="877"/>
      <c r="AQ240" s="877"/>
      <c r="AR240" s="362"/>
      <c r="AS240" s="362"/>
      <c r="AT240" s="362"/>
      <c r="AU240" s="362"/>
      <c r="AV240" s="362"/>
      <c r="AW240" s="362"/>
      <c r="AX240" s="362"/>
      <c r="AY240" s="362"/>
      <c r="AZ240" s="362"/>
      <c r="BA240" s="362"/>
      <c r="BB240" s="364"/>
      <c r="BC240" s="364"/>
      <c r="BD240" s="364"/>
      <c r="BE240" s="364"/>
      <c r="BF240" s="364"/>
      <c r="BG240" s="364"/>
      <c r="BH240" s="364"/>
      <c r="BI240" s="364"/>
      <c r="BJ240" s="364"/>
      <c r="BK240" s="364"/>
      <c r="BL240" s="364"/>
      <c r="BM240" s="364"/>
      <c r="BN240" s="364"/>
      <c r="BO240" s="364"/>
      <c r="BP240" s="364"/>
      <c r="BQ240" s="364"/>
      <c r="BR240" s="364"/>
      <c r="BS240" s="364"/>
      <c r="BT240" s="364"/>
      <c r="BU240" s="364"/>
      <c r="BV240" s="364"/>
      <c r="BW240" s="364"/>
      <c r="BX240" s="364"/>
      <c r="BY240" s="364"/>
      <c r="BZ240" s="364"/>
      <c r="CA240" s="364"/>
      <c r="CB240" s="364"/>
      <c r="CC240" s="364"/>
      <c r="CD240" s="364"/>
      <c r="CE240" s="364"/>
      <c r="CF240" s="364"/>
      <c r="CG240" s="364"/>
      <c r="CH240" s="364"/>
      <c r="CI240" s="364"/>
      <c r="CJ240" s="364"/>
      <c r="CK240" s="364"/>
      <c r="CL240" s="364"/>
      <c r="CM240" s="364"/>
      <c r="CN240" s="364"/>
      <c r="CO240" s="364"/>
      <c r="CP240" s="364"/>
      <c r="CQ240" s="364"/>
    </row>
    <row r="241" spans="2:95" s="420" customFormat="1" ht="28.5" customHeight="1" x14ac:dyDescent="0.25">
      <c r="B241" s="425"/>
      <c r="C241" s="425"/>
      <c r="D241" s="748" t="s">
        <v>763</v>
      </c>
      <c r="E241" s="798" t="s">
        <v>731</v>
      </c>
      <c r="F241" s="800" t="s">
        <v>754</v>
      </c>
      <c r="G241" s="642" t="s">
        <v>285</v>
      </c>
      <c r="H241" s="788"/>
      <c r="I241" s="646"/>
      <c r="J241" s="678" t="s">
        <v>76</v>
      </c>
      <c r="K241" s="645" t="s">
        <v>77</v>
      </c>
      <c r="L241" s="645">
        <v>311</v>
      </c>
      <c r="M241" s="647" t="s">
        <v>709</v>
      </c>
      <c r="N241" s="645" t="s">
        <v>85</v>
      </c>
      <c r="O241" s="647" t="s">
        <v>764</v>
      </c>
      <c r="P241" s="658" t="s">
        <v>765</v>
      </c>
      <c r="Q241" s="646" t="s">
        <v>141</v>
      </c>
      <c r="R241" s="646">
        <v>46</v>
      </c>
      <c r="S241" s="642">
        <v>46</v>
      </c>
      <c r="T241" s="646">
        <v>0</v>
      </c>
      <c r="U241" s="646">
        <v>0</v>
      </c>
      <c r="V241" s="646"/>
      <c r="W241" s="646">
        <v>46</v>
      </c>
      <c r="X241" s="645">
        <v>21</v>
      </c>
      <c r="Y241" s="752">
        <f t="shared" si="16"/>
        <v>25</v>
      </c>
      <c r="Z241" s="415">
        <v>25</v>
      </c>
      <c r="AA241" s="415">
        <v>0</v>
      </c>
      <c r="AB241" s="415">
        <v>0</v>
      </c>
      <c r="AC241" s="687">
        <v>0</v>
      </c>
      <c r="AD241" s="687">
        <v>0</v>
      </c>
      <c r="AE241" s="683">
        <v>0</v>
      </c>
      <c r="AF241" s="413">
        <v>0</v>
      </c>
      <c r="AG241" s="413">
        <v>0</v>
      </c>
      <c r="AH241" s="438">
        <v>0</v>
      </c>
      <c r="AI241" s="508">
        <v>0</v>
      </c>
      <c r="AJ241" s="717">
        <v>0</v>
      </c>
      <c r="AK241" s="509"/>
      <c r="AL241" s="896"/>
      <c r="AM241" s="883"/>
      <c r="AN241" s="877"/>
      <c r="AO241" s="878"/>
      <c r="AP241" s="877"/>
      <c r="AQ241" s="877"/>
      <c r="AR241" s="362"/>
      <c r="AS241" s="362"/>
      <c r="AT241" s="362"/>
      <c r="AU241" s="362"/>
      <c r="AV241" s="362"/>
      <c r="AW241" s="362"/>
      <c r="AX241" s="362"/>
      <c r="AY241" s="362"/>
      <c r="AZ241" s="362"/>
      <c r="BA241" s="362"/>
      <c r="BB241" s="364"/>
      <c r="BC241" s="364"/>
      <c r="BD241" s="364"/>
      <c r="BE241" s="364"/>
      <c r="BF241" s="364"/>
      <c r="BG241" s="364"/>
      <c r="BH241" s="364"/>
      <c r="BI241" s="364"/>
      <c r="BJ241" s="364"/>
      <c r="BK241" s="364"/>
      <c r="BL241" s="364"/>
      <c r="BM241" s="364"/>
      <c r="BN241" s="364"/>
      <c r="BO241" s="364"/>
      <c r="BP241" s="364"/>
      <c r="BQ241" s="364"/>
      <c r="BR241" s="364"/>
      <c r="BS241" s="364"/>
      <c r="BT241" s="364"/>
      <c r="BU241" s="364"/>
      <c r="BV241" s="364"/>
      <c r="BW241" s="364"/>
      <c r="BX241" s="364"/>
      <c r="BY241" s="364"/>
      <c r="BZ241" s="364"/>
      <c r="CA241" s="364"/>
      <c r="CB241" s="364"/>
      <c r="CC241" s="364"/>
      <c r="CD241" s="364"/>
      <c r="CE241" s="364"/>
      <c r="CF241" s="364"/>
      <c r="CG241" s="364"/>
      <c r="CH241" s="364"/>
      <c r="CI241" s="364"/>
      <c r="CJ241" s="364"/>
      <c r="CK241" s="364"/>
      <c r="CL241" s="364"/>
      <c r="CM241" s="364"/>
      <c r="CN241" s="364"/>
      <c r="CO241" s="364"/>
      <c r="CP241" s="364"/>
      <c r="CQ241" s="364"/>
    </row>
    <row r="242" spans="2:95" s="420" customFormat="1" ht="35.25" customHeight="1" x14ac:dyDescent="0.25">
      <c r="B242" s="425"/>
      <c r="C242" s="425"/>
      <c r="D242" s="748" t="s">
        <v>766</v>
      </c>
      <c r="E242" s="798" t="s">
        <v>731</v>
      </c>
      <c r="F242" s="800" t="s">
        <v>754</v>
      </c>
      <c r="G242" s="642" t="s">
        <v>767</v>
      </c>
      <c r="H242" s="788"/>
      <c r="I242" s="646"/>
      <c r="J242" s="678" t="s">
        <v>76</v>
      </c>
      <c r="K242" s="645" t="s">
        <v>77</v>
      </c>
      <c r="L242" s="645">
        <v>311</v>
      </c>
      <c r="M242" s="647" t="s">
        <v>709</v>
      </c>
      <c r="N242" s="645" t="s">
        <v>85</v>
      </c>
      <c r="O242" s="647" t="s">
        <v>764</v>
      </c>
      <c r="P242" s="658" t="s">
        <v>765</v>
      </c>
      <c r="Q242" s="646" t="s">
        <v>141</v>
      </c>
      <c r="R242" s="646">
        <v>55</v>
      </c>
      <c r="S242" s="642">
        <v>23</v>
      </c>
      <c r="T242" s="646">
        <v>32</v>
      </c>
      <c r="U242" s="646">
        <v>55</v>
      </c>
      <c r="V242" s="646"/>
      <c r="W242" s="646">
        <v>0</v>
      </c>
      <c r="X242" s="645">
        <v>0</v>
      </c>
      <c r="Y242" s="752">
        <f t="shared" si="16"/>
        <v>55</v>
      </c>
      <c r="Z242" s="514">
        <v>55</v>
      </c>
      <c r="AA242" s="514">
        <v>0</v>
      </c>
      <c r="AB242" s="514">
        <v>0</v>
      </c>
      <c r="AC242" s="686">
        <v>0</v>
      </c>
      <c r="AD242" s="686">
        <v>0</v>
      </c>
      <c r="AE242" s="685">
        <v>0</v>
      </c>
      <c r="AF242" s="517">
        <v>0</v>
      </c>
      <c r="AG242" s="517">
        <v>0</v>
      </c>
      <c r="AH242" s="519">
        <v>0</v>
      </c>
      <c r="AI242" s="518">
        <v>0</v>
      </c>
      <c r="AJ242" s="720">
        <v>0</v>
      </c>
      <c r="AK242" s="509"/>
      <c r="AL242" s="896"/>
      <c r="AM242" s="883"/>
      <c r="AN242" s="877"/>
      <c r="AO242" s="878"/>
      <c r="AP242" s="877"/>
      <c r="AQ242" s="877"/>
      <c r="AR242" s="362"/>
      <c r="AS242" s="362"/>
      <c r="AT242" s="362"/>
      <c r="AU242" s="362"/>
      <c r="AV242" s="362"/>
      <c r="AW242" s="362"/>
      <c r="AX242" s="362"/>
      <c r="AY242" s="362"/>
      <c r="AZ242" s="362"/>
      <c r="BA242" s="362"/>
      <c r="BB242" s="364"/>
      <c r="BC242" s="364"/>
      <c r="BD242" s="364"/>
      <c r="BE242" s="364"/>
      <c r="BF242" s="364"/>
      <c r="BG242" s="364"/>
      <c r="BH242" s="364"/>
      <c r="BI242" s="364"/>
      <c r="BJ242" s="364"/>
      <c r="BK242" s="364"/>
      <c r="BL242" s="364"/>
      <c r="BM242" s="364"/>
      <c r="BN242" s="364"/>
      <c r="BO242" s="364"/>
      <c r="BP242" s="364"/>
      <c r="BQ242" s="364"/>
      <c r="BR242" s="364"/>
      <c r="BS242" s="364"/>
      <c r="BT242" s="364"/>
      <c r="BU242" s="364"/>
      <c r="BV242" s="364"/>
      <c r="BW242" s="364"/>
      <c r="BX242" s="364"/>
      <c r="BY242" s="364"/>
      <c r="BZ242" s="364"/>
      <c r="CA242" s="364"/>
      <c r="CB242" s="364"/>
      <c r="CC242" s="364"/>
      <c r="CD242" s="364"/>
      <c r="CE242" s="364"/>
      <c r="CF242" s="364"/>
      <c r="CG242" s="364"/>
      <c r="CH242" s="364"/>
      <c r="CI242" s="364"/>
      <c r="CJ242" s="364"/>
      <c r="CK242" s="364"/>
      <c r="CL242" s="364"/>
      <c r="CM242" s="364"/>
      <c r="CN242" s="364"/>
      <c r="CO242" s="364"/>
      <c r="CP242" s="364"/>
      <c r="CQ242" s="364"/>
    </row>
    <row r="243" spans="2:95" s="420" customFormat="1" ht="30" customHeight="1" x14ac:dyDescent="0.25">
      <c r="D243" s="779" t="s">
        <v>768</v>
      </c>
      <c r="E243" s="786" t="s">
        <v>769</v>
      </c>
      <c r="F243" s="801" t="s">
        <v>770</v>
      </c>
      <c r="G243" s="755" t="s">
        <v>687</v>
      </c>
      <c r="H243" s="835">
        <v>42.8</v>
      </c>
      <c r="I243" s="782"/>
      <c r="J243" s="783" t="s">
        <v>76</v>
      </c>
      <c r="K243" s="757" t="s">
        <v>77</v>
      </c>
      <c r="L243" s="757">
        <v>312</v>
      </c>
      <c r="M243" s="784" t="s">
        <v>674</v>
      </c>
      <c r="N243" s="757" t="s">
        <v>85</v>
      </c>
      <c r="O243" s="757" t="s">
        <v>688</v>
      </c>
      <c r="P243" s="662">
        <v>41016</v>
      </c>
      <c r="Q243" s="782" t="s">
        <v>81</v>
      </c>
      <c r="R243" s="802">
        <v>225</v>
      </c>
      <c r="S243" s="802">
        <v>225</v>
      </c>
      <c r="T243" s="802">
        <v>0</v>
      </c>
      <c r="U243" s="802">
        <v>225</v>
      </c>
      <c r="V243" s="803"/>
      <c r="W243" s="802">
        <v>0</v>
      </c>
      <c r="X243" s="804">
        <v>0</v>
      </c>
      <c r="Y243" s="805">
        <f t="shared" si="16"/>
        <v>225</v>
      </c>
      <c r="Z243" s="617">
        <v>0</v>
      </c>
      <c r="AA243" s="617">
        <v>0</v>
      </c>
      <c r="AB243" s="617">
        <v>28</v>
      </c>
      <c r="AC243" s="706">
        <v>32</v>
      </c>
      <c r="AD243" s="706">
        <v>0</v>
      </c>
      <c r="AE243" s="707">
        <v>0</v>
      </c>
      <c r="AF243" s="618">
        <v>0</v>
      </c>
      <c r="AG243" s="618">
        <v>46</v>
      </c>
      <c r="AH243" s="618">
        <v>40</v>
      </c>
      <c r="AI243" s="619">
        <v>30</v>
      </c>
      <c r="AJ243" s="728">
        <v>49</v>
      </c>
      <c r="AK243" s="509"/>
      <c r="AL243" s="896"/>
      <c r="AM243" s="883"/>
      <c r="AN243" s="877"/>
      <c r="AO243" s="878"/>
      <c r="AP243" s="877"/>
      <c r="AQ243" s="877"/>
      <c r="AR243" s="362"/>
      <c r="AS243" s="362"/>
      <c r="AT243" s="362"/>
      <c r="AU243" s="362"/>
      <c r="AV243" s="362"/>
      <c r="AW243" s="362"/>
      <c r="AX243" s="362"/>
      <c r="AY243" s="362"/>
      <c r="AZ243" s="362"/>
      <c r="BA243" s="362"/>
      <c r="BB243" s="364"/>
      <c r="BC243" s="364"/>
      <c r="BD243" s="364"/>
      <c r="BE243" s="364"/>
      <c r="BF243" s="364"/>
      <c r="BG243" s="364"/>
      <c r="BH243" s="364"/>
      <c r="BI243" s="364"/>
      <c r="BJ243" s="364"/>
      <c r="BK243" s="364"/>
      <c r="BL243" s="364"/>
      <c r="BM243" s="364"/>
      <c r="BN243" s="364"/>
      <c r="BO243" s="364"/>
      <c r="BP243" s="364"/>
      <c r="BQ243" s="364"/>
      <c r="BR243" s="364"/>
      <c r="BS243" s="364"/>
      <c r="BT243" s="364"/>
      <c r="BU243" s="364"/>
      <c r="BV243" s="364"/>
      <c r="BW243" s="364"/>
      <c r="BX243" s="364"/>
      <c r="BY243" s="364"/>
      <c r="BZ243" s="364"/>
      <c r="CA243" s="364"/>
      <c r="CB243" s="364"/>
      <c r="CC243" s="364"/>
      <c r="CD243" s="364"/>
      <c r="CE243" s="364"/>
      <c r="CF243" s="364"/>
      <c r="CG243" s="364"/>
      <c r="CH243" s="364"/>
      <c r="CI243" s="364"/>
      <c r="CJ243" s="364"/>
      <c r="CK243" s="364"/>
      <c r="CL243" s="364"/>
      <c r="CM243" s="364"/>
      <c r="CN243" s="364"/>
      <c r="CO243" s="364"/>
      <c r="CP243" s="364"/>
      <c r="CQ243" s="364"/>
    </row>
    <row r="244" spans="2:95" s="420" customFormat="1" ht="30" customHeight="1" x14ac:dyDescent="0.25">
      <c r="D244" s="779" t="s">
        <v>771</v>
      </c>
      <c r="E244" s="786" t="s">
        <v>769</v>
      </c>
      <c r="F244" s="801" t="s">
        <v>770</v>
      </c>
      <c r="G244" s="755" t="s">
        <v>687</v>
      </c>
      <c r="H244" s="836"/>
      <c r="I244" s="782"/>
      <c r="J244" s="783" t="s">
        <v>76</v>
      </c>
      <c r="K244" s="757" t="s">
        <v>77</v>
      </c>
      <c r="L244" s="757">
        <v>312</v>
      </c>
      <c r="M244" s="784" t="s">
        <v>674</v>
      </c>
      <c r="N244" s="757" t="s">
        <v>85</v>
      </c>
      <c r="O244" s="757" t="s">
        <v>688</v>
      </c>
      <c r="P244" s="662">
        <v>41016</v>
      </c>
      <c r="Q244" s="782" t="s">
        <v>81</v>
      </c>
      <c r="R244" s="806">
        <v>333</v>
      </c>
      <c r="S244" s="806">
        <v>333</v>
      </c>
      <c r="T244" s="806">
        <v>0</v>
      </c>
      <c r="U244" s="806">
        <v>0</v>
      </c>
      <c r="V244" s="807"/>
      <c r="W244" s="806">
        <v>333</v>
      </c>
      <c r="X244" s="808">
        <v>0</v>
      </c>
      <c r="Y244" s="809">
        <f>R244-X244</f>
        <v>333</v>
      </c>
      <c r="Z244" s="620">
        <v>0</v>
      </c>
      <c r="AA244" s="620">
        <v>0</v>
      </c>
      <c r="AB244" s="620">
        <v>46</v>
      </c>
      <c r="AC244" s="709">
        <v>32</v>
      </c>
      <c r="AD244" s="709">
        <v>37</v>
      </c>
      <c r="AE244" s="710">
        <v>30</v>
      </c>
      <c r="AF244" s="621">
        <v>30</v>
      </c>
      <c r="AG244" s="621">
        <v>30</v>
      </c>
      <c r="AH244" s="621">
        <v>40</v>
      </c>
      <c r="AI244" s="622">
        <v>30</v>
      </c>
      <c r="AJ244" s="729">
        <v>58</v>
      </c>
      <c r="AK244" s="509"/>
      <c r="AL244" s="896"/>
      <c r="AM244" s="883"/>
      <c r="AN244" s="877"/>
      <c r="AO244" s="878"/>
      <c r="AP244" s="877"/>
      <c r="AQ244" s="877"/>
      <c r="AR244" s="362"/>
      <c r="AS244" s="362"/>
      <c r="AT244" s="362"/>
      <c r="AU244" s="362"/>
      <c r="AV244" s="362"/>
      <c r="AW244" s="362"/>
      <c r="AX244" s="362"/>
      <c r="AY244" s="362"/>
      <c r="AZ244" s="362"/>
      <c r="BA244" s="362"/>
      <c r="BB244" s="364"/>
      <c r="BC244" s="364"/>
      <c r="BD244" s="364"/>
      <c r="BE244" s="364"/>
      <c r="BF244" s="364"/>
      <c r="BG244" s="364"/>
      <c r="BH244" s="364"/>
      <c r="BI244" s="364"/>
      <c r="BJ244" s="364"/>
      <c r="BK244" s="364"/>
      <c r="BL244" s="364"/>
      <c r="BM244" s="364"/>
      <c r="BN244" s="364"/>
      <c r="BO244" s="364"/>
      <c r="BP244" s="364"/>
      <c r="BQ244" s="364"/>
      <c r="BR244" s="364"/>
      <c r="BS244" s="364"/>
      <c r="BT244" s="364"/>
      <c r="BU244" s="364"/>
      <c r="BV244" s="364"/>
      <c r="BW244" s="364"/>
      <c r="BX244" s="364"/>
      <c r="BY244" s="364"/>
      <c r="BZ244" s="364"/>
      <c r="CA244" s="364"/>
      <c r="CB244" s="364"/>
      <c r="CC244" s="364"/>
      <c r="CD244" s="364"/>
      <c r="CE244" s="364"/>
      <c r="CF244" s="364"/>
      <c r="CG244" s="364"/>
      <c r="CH244" s="364"/>
      <c r="CI244" s="364"/>
      <c r="CJ244" s="364"/>
      <c r="CK244" s="364"/>
      <c r="CL244" s="364"/>
      <c r="CM244" s="364"/>
      <c r="CN244" s="364"/>
      <c r="CO244" s="364"/>
      <c r="CP244" s="364"/>
      <c r="CQ244" s="364"/>
    </row>
    <row r="245" spans="2:95" s="420" customFormat="1" ht="30" customHeight="1" x14ac:dyDescent="0.25">
      <c r="D245" s="779" t="s">
        <v>772</v>
      </c>
      <c r="E245" s="780" t="s">
        <v>773</v>
      </c>
      <c r="F245" s="797" t="s">
        <v>774</v>
      </c>
      <c r="G245" s="755" t="s">
        <v>775</v>
      </c>
      <c r="H245" s="837"/>
      <c r="I245" s="783" t="s">
        <v>76</v>
      </c>
      <c r="J245" s="782"/>
      <c r="K245" s="757" t="s">
        <v>42</v>
      </c>
      <c r="L245" s="757">
        <v>312</v>
      </c>
      <c r="M245" s="784" t="s">
        <v>674</v>
      </c>
      <c r="N245" s="757" t="s">
        <v>85</v>
      </c>
      <c r="O245" s="757" t="s">
        <v>688</v>
      </c>
      <c r="P245" s="662">
        <v>41016</v>
      </c>
      <c r="Q245" s="782" t="s">
        <v>81</v>
      </c>
      <c r="R245" s="810"/>
      <c r="S245" s="810"/>
      <c r="T245" s="810"/>
      <c r="U245" s="810"/>
      <c r="V245" s="811"/>
      <c r="W245" s="810"/>
      <c r="X245" s="812"/>
      <c r="Y245" s="813"/>
      <c r="Z245" s="610"/>
      <c r="AA245" s="610"/>
      <c r="AB245" s="610"/>
      <c r="AC245" s="712"/>
      <c r="AD245" s="712"/>
      <c r="AE245" s="713"/>
      <c r="AF245" s="608"/>
      <c r="AG245" s="608"/>
      <c r="AH245" s="608"/>
      <c r="AI245" s="609"/>
      <c r="AJ245" s="730"/>
      <c r="AK245" s="509"/>
      <c r="AL245" s="896"/>
      <c r="AM245" s="883"/>
      <c r="AN245" s="877"/>
      <c r="AO245" s="878"/>
      <c r="AP245" s="877"/>
      <c r="AQ245" s="877"/>
      <c r="AR245" s="362"/>
      <c r="AS245" s="362"/>
      <c r="AT245" s="362"/>
      <c r="AU245" s="362"/>
      <c r="AV245" s="362"/>
      <c r="AW245" s="362"/>
      <c r="AX245" s="362"/>
      <c r="AY245" s="362"/>
      <c r="AZ245" s="362"/>
      <c r="BA245" s="362"/>
      <c r="BB245" s="364"/>
      <c r="BC245" s="364"/>
      <c r="BD245" s="364"/>
      <c r="BE245" s="364"/>
      <c r="BF245" s="364"/>
      <c r="BG245" s="364"/>
      <c r="BH245" s="364"/>
      <c r="BI245" s="364"/>
      <c r="BJ245" s="364"/>
      <c r="BK245" s="364"/>
      <c r="BL245" s="364"/>
      <c r="BM245" s="364"/>
      <c r="BN245" s="364"/>
      <c r="BO245" s="364"/>
      <c r="BP245" s="364"/>
      <c r="BQ245" s="364"/>
      <c r="BR245" s="364"/>
      <c r="BS245" s="364"/>
      <c r="BT245" s="364"/>
      <c r="BU245" s="364"/>
      <c r="BV245" s="364"/>
      <c r="BW245" s="364"/>
      <c r="BX245" s="364"/>
      <c r="BY245" s="364"/>
      <c r="BZ245" s="364"/>
      <c r="CA245" s="364"/>
      <c r="CB245" s="364"/>
      <c r="CC245" s="364"/>
      <c r="CD245" s="364"/>
      <c r="CE245" s="364"/>
      <c r="CF245" s="364"/>
      <c r="CG245" s="364"/>
      <c r="CH245" s="364"/>
      <c r="CI245" s="364"/>
      <c r="CJ245" s="364"/>
      <c r="CK245" s="364"/>
      <c r="CL245" s="364"/>
      <c r="CM245" s="364"/>
      <c r="CN245" s="364"/>
      <c r="CO245" s="364"/>
      <c r="CP245" s="364"/>
      <c r="CQ245" s="364"/>
    </row>
    <row r="246" spans="2:95" s="420" customFormat="1" ht="30" customHeight="1" x14ac:dyDescent="0.25">
      <c r="B246" s="562"/>
      <c r="D246" s="748" t="s">
        <v>776</v>
      </c>
      <c r="E246" s="748" t="s">
        <v>777</v>
      </c>
      <c r="F246" s="641" t="s">
        <v>778</v>
      </c>
      <c r="G246" s="739" t="s">
        <v>113</v>
      </c>
      <c r="H246" s="745">
        <v>0.8</v>
      </c>
      <c r="I246" s="739"/>
      <c r="J246" s="744" t="s">
        <v>76</v>
      </c>
      <c r="K246" s="645" t="s">
        <v>42</v>
      </c>
      <c r="L246" s="645">
        <v>312</v>
      </c>
      <c r="M246" s="647" t="s">
        <v>674</v>
      </c>
      <c r="N246" s="645"/>
      <c r="O246" s="645" t="s">
        <v>114</v>
      </c>
      <c r="P246" s="657"/>
      <c r="Q246" s="745" t="s">
        <v>81</v>
      </c>
      <c r="R246" s="645">
        <v>24</v>
      </c>
      <c r="S246" s="642"/>
      <c r="T246" s="646"/>
      <c r="U246" s="646">
        <v>24</v>
      </c>
      <c r="V246" s="646"/>
      <c r="W246" s="646">
        <v>0</v>
      </c>
      <c r="X246" s="645">
        <v>0</v>
      </c>
      <c r="Y246" s="752">
        <f t="shared" si="16"/>
        <v>24</v>
      </c>
      <c r="Z246" s="514">
        <v>0</v>
      </c>
      <c r="AA246" s="514">
        <v>0</v>
      </c>
      <c r="AB246" s="514">
        <v>24</v>
      </c>
      <c r="AC246" s="686">
        <v>0</v>
      </c>
      <c r="AD246" s="686">
        <v>0</v>
      </c>
      <c r="AE246" s="685">
        <v>0</v>
      </c>
      <c r="AF246" s="517">
        <v>0</v>
      </c>
      <c r="AG246" s="517">
        <v>0</v>
      </c>
      <c r="AH246" s="519">
        <v>0</v>
      </c>
      <c r="AI246" s="518">
        <v>0</v>
      </c>
      <c r="AJ246" s="720">
        <v>0</v>
      </c>
      <c r="AK246" s="509"/>
      <c r="AL246" s="896"/>
      <c r="AM246" s="883"/>
      <c r="AN246" s="877"/>
      <c r="AO246" s="878"/>
      <c r="AP246" s="877"/>
      <c r="AQ246" s="877"/>
      <c r="AR246" s="362"/>
      <c r="AS246" s="362"/>
      <c r="AT246" s="362"/>
      <c r="AU246" s="362"/>
      <c r="AV246" s="362"/>
      <c r="AW246" s="362"/>
      <c r="AX246" s="362"/>
      <c r="AY246" s="362"/>
      <c r="AZ246" s="362"/>
      <c r="BA246" s="362"/>
      <c r="BB246" s="364"/>
      <c r="BC246" s="364"/>
      <c r="BD246" s="364"/>
      <c r="BE246" s="364"/>
      <c r="BF246" s="364"/>
      <c r="BG246" s="364"/>
      <c r="BH246" s="364"/>
      <c r="BI246" s="364"/>
      <c r="BJ246" s="364"/>
      <c r="BK246" s="364"/>
      <c r="BL246" s="364"/>
      <c r="BM246" s="364"/>
      <c r="BN246" s="364"/>
      <c r="BO246" s="364"/>
      <c r="BP246" s="364"/>
      <c r="BQ246" s="364"/>
      <c r="BR246" s="364"/>
      <c r="BS246" s="364"/>
      <c r="BT246" s="364"/>
      <c r="BU246" s="364"/>
      <c r="BV246" s="364"/>
      <c r="BW246" s="364"/>
      <c r="BX246" s="364"/>
      <c r="BY246" s="364"/>
      <c r="BZ246" s="364"/>
      <c r="CA246" s="364"/>
      <c r="CB246" s="364"/>
      <c r="CC246" s="364"/>
      <c r="CD246" s="364"/>
      <c r="CE246" s="364"/>
      <c r="CF246" s="364"/>
      <c r="CG246" s="364"/>
      <c r="CH246" s="364"/>
      <c r="CI246" s="364"/>
      <c r="CJ246" s="364"/>
      <c r="CK246" s="364"/>
      <c r="CL246" s="364"/>
      <c r="CM246" s="364"/>
      <c r="CN246" s="364"/>
      <c r="CO246" s="364"/>
      <c r="CP246" s="364"/>
      <c r="CQ246" s="364"/>
    </row>
    <row r="247" spans="2:95" s="420" customFormat="1" ht="30" customHeight="1" x14ac:dyDescent="0.25">
      <c r="D247" s="748" t="s">
        <v>772</v>
      </c>
      <c r="E247" s="639" t="s">
        <v>773</v>
      </c>
      <c r="F247" s="799" t="s">
        <v>779</v>
      </c>
      <c r="G247" s="755" t="s">
        <v>775</v>
      </c>
      <c r="H247" s="643">
        <v>10.3</v>
      </c>
      <c r="I247" s="678" t="s">
        <v>76</v>
      </c>
      <c r="J247" s="646"/>
      <c r="K247" s="645" t="s">
        <v>42</v>
      </c>
      <c r="L247" s="645">
        <v>312</v>
      </c>
      <c r="M247" s="647" t="s">
        <v>674</v>
      </c>
      <c r="N247" s="645" t="s">
        <v>85</v>
      </c>
      <c r="O247" s="645" t="s">
        <v>688</v>
      </c>
      <c r="P247" s="658">
        <v>41016</v>
      </c>
      <c r="Q247" s="646" t="s">
        <v>81</v>
      </c>
      <c r="R247" s="646">
        <v>189</v>
      </c>
      <c r="S247" s="642"/>
      <c r="T247" s="646"/>
      <c r="U247" s="646">
        <v>0</v>
      </c>
      <c r="V247" s="646"/>
      <c r="W247" s="646">
        <v>189</v>
      </c>
      <c r="X247" s="645">
        <v>0</v>
      </c>
      <c r="Y247" s="680">
        <f t="shared" si="16"/>
        <v>189</v>
      </c>
      <c r="Z247" s="415">
        <v>0</v>
      </c>
      <c r="AA247" s="415">
        <v>0</v>
      </c>
      <c r="AB247" s="415">
        <v>0</v>
      </c>
      <c r="AC247" s="687">
        <v>0</v>
      </c>
      <c r="AD247" s="687">
        <v>0</v>
      </c>
      <c r="AE247" s="683">
        <f>SUM(Z247:AD247)</f>
        <v>0</v>
      </c>
      <c r="AF247" s="413">
        <v>0</v>
      </c>
      <c r="AG247" s="413">
        <v>0</v>
      </c>
      <c r="AH247" s="438">
        <v>0</v>
      </c>
      <c r="AI247" s="508">
        <v>0</v>
      </c>
      <c r="AJ247" s="717">
        <v>189</v>
      </c>
      <c r="AK247" s="509"/>
      <c r="AL247" s="896"/>
      <c r="AM247" s="883"/>
      <c r="AN247" s="877"/>
      <c r="AO247" s="878"/>
      <c r="AP247" s="877"/>
      <c r="AQ247" s="877"/>
      <c r="AR247" s="362"/>
      <c r="AS247" s="362"/>
      <c r="AT247" s="362"/>
      <c r="AU247" s="362"/>
      <c r="AV247" s="362"/>
      <c r="AW247" s="362"/>
      <c r="AX247" s="362"/>
      <c r="AY247" s="362"/>
      <c r="AZ247" s="362"/>
      <c r="BA247" s="362"/>
      <c r="BB247" s="364"/>
      <c r="BC247" s="364"/>
      <c r="BD247" s="364"/>
      <c r="BE247" s="364"/>
      <c r="BF247" s="364"/>
      <c r="BG247" s="364"/>
      <c r="BH247" s="364"/>
      <c r="BI247" s="364"/>
      <c r="BJ247" s="364"/>
      <c r="BK247" s="364"/>
      <c r="BL247" s="364"/>
      <c r="BM247" s="364"/>
      <c r="BN247" s="364"/>
      <c r="BO247" s="364"/>
      <c r="BP247" s="364"/>
      <c r="BQ247" s="364"/>
      <c r="BR247" s="364"/>
      <c r="BS247" s="364"/>
      <c r="BT247" s="364"/>
      <c r="BU247" s="364"/>
      <c r="BV247" s="364"/>
      <c r="BW247" s="364"/>
      <c r="BX247" s="364"/>
      <c r="BY247" s="364"/>
      <c r="BZ247" s="364"/>
      <c r="CA247" s="364"/>
      <c r="CB247" s="364"/>
      <c r="CC247" s="364"/>
      <c r="CD247" s="364"/>
      <c r="CE247" s="364"/>
      <c r="CF247" s="364"/>
      <c r="CG247" s="364"/>
      <c r="CH247" s="364"/>
      <c r="CI247" s="364"/>
      <c r="CJ247" s="364"/>
      <c r="CK247" s="364"/>
      <c r="CL247" s="364"/>
      <c r="CM247" s="364"/>
      <c r="CN247" s="364"/>
      <c r="CO247" s="364"/>
      <c r="CP247" s="364"/>
      <c r="CQ247" s="364"/>
    </row>
    <row r="248" spans="2:95" s="420" customFormat="1" ht="30" customHeight="1" x14ac:dyDescent="0.25">
      <c r="D248" s="748" t="s">
        <v>780</v>
      </c>
      <c r="E248" s="639"/>
      <c r="F248" s="641" t="s">
        <v>781</v>
      </c>
      <c r="G248" s="642" t="s">
        <v>782</v>
      </c>
      <c r="H248" s="643">
        <v>0.65</v>
      </c>
      <c r="I248" s="678" t="s">
        <v>76</v>
      </c>
      <c r="J248" s="678"/>
      <c r="K248" s="645" t="s">
        <v>129</v>
      </c>
      <c r="L248" s="645">
        <v>312</v>
      </c>
      <c r="M248" s="647" t="s">
        <v>674</v>
      </c>
      <c r="N248" s="645" t="s">
        <v>108</v>
      </c>
      <c r="O248" s="645" t="s">
        <v>783</v>
      </c>
      <c r="P248" s="658">
        <v>44720</v>
      </c>
      <c r="Q248" s="646" t="s">
        <v>81</v>
      </c>
      <c r="R248" s="646">
        <v>4</v>
      </c>
      <c r="S248" s="642">
        <v>4</v>
      </c>
      <c r="T248" s="646">
        <v>0</v>
      </c>
      <c r="U248" s="646">
        <v>0</v>
      </c>
      <c r="V248" s="646"/>
      <c r="W248" s="646">
        <v>4</v>
      </c>
      <c r="X248" s="645">
        <v>0</v>
      </c>
      <c r="Y248" s="680">
        <f t="shared" si="16"/>
        <v>4</v>
      </c>
      <c r="Z248" s="415">
        <v>4</v>
      </c>
      <c r="AA248" s="415">
        <v>0</v>
      </c>
      <c r="AB248" s="415">
        <v>0</v>
      </c>
      <c r="AC248" s="687">
        <v>0</v>
      </c>
      <c r="AD248" s="687">
        <v>0</v>
      </c>
      <c r="AE248" s="683">
        <v>0</v>
      </c>
      <c r="AF248" s="413">
        <v>0</v>
      </c>
      <c r="AG248" s="413">
        <v>0</v>
      </c>
      <c r="AH248" s="413">
        <v>0</v>
      </c>
      <c r="AI248" s="508">
        <v>0</v>
      </c>
      <c r="AJ248" s="717">
        <v>0</v>
      </c>
      <c r="AK248" s="509"/>
      <c r="AL248" s="896"/>
      <c r="AM248" s="883"/>
      <c r="AN248" s="877"/>
      <c r="AO248" s="878"/>
      <c r="AP248" s="877"/>
      <c r="AQ248" s="877"/>
      <c r="AR248" s="362"/>
      <c r="AS248" s="362"/>
      <c r="AT248" s="362"/>
      <c r="AU248" s="362"/>
      <c r="AV248" s="362"/>
      <c r="AW248" s="362"/>
      <c r="AX248" s="362"/>
      <c r="AY248" s="362"/>
      <c r="AZ248" s="362"/>
      <c r="BA248" s="362"/>
      <c r="BB248" s="364"/>
      <c r="BC248" s="364"/>
      <c r="BD248" s="364"/>
      <c r="BE248" s="364"/>
      <c r="BF248" s="364"/>
      <c r="BG248" s="364"/>
      <c r="BH248" s="364"/>
      <c r="BI248" s="364"/>
      <c r="BJ248" s="364"/>
      <c r="BK248" s="364"/>
      <c r="BL248" s="364"/>
      <c r="BM248" s="364"/>
      <c r="BN248" s="364"/>
      <c r="BO248" s="364"/>
      <c r="BP248" s="364"/>
      <c r="BQ248" s="364"/>
      <c r="BR248" s="364"/>
      <c r="BS248" s="364"/>
      <c r="BT248" s="364"/>
      <c r="BU248" s="364"/>
      <c r="BV248" s="364"/>
      <c r="BW248" s="364"/>
      <c r="BX248" s="364"/>
      <c r="BY248" s="364"/>
      <c r="BZ248" s="364"/>
      <c r="CA248" s="364"/>
      <c r="CB248" s="364"/>
      <c r="CC248" s="364"/>
      <c r="CD248" s="364"/>
      <c r="CE248" s="364"/>
      <c r="CF248" s="364"/>
      <c r="CG248" s="364"/>
      <c r="CH248" s="364"/>
      <c r="CI248" s="364"/>
      <c r="CJ248" s="364"/>
      <c r="CK248" s="364"/>
      <c r="CL248" s="364"/>
      <c r="CM248" s="364"/>
      <c r="CN248" s="364"/>
      <c r="CO248" s="364"/>
      <c r="CP248" s="364"/>
      <c r="CQ248" s="364"/>
    </row>
    <row r="249" spans="2:95" s="420" customFormat="1" ht="30" customHeight="1" x14ac:dyDescent="0.25">
      <c r="D249" s="583"/>
      <c r="E249" s="584"/>
      <c r="F249" s="585"/>
      <c r="G249" s="437"/>
      <c r="H249" s="586"/>
      <c r="I249" s="503"/>
      <c r="J249" s="503"/>
      <c r="K249" s="363"/>
      <c r="L249" s="363"/>
      <c r="M249" s="499"/>
      <c r="N249" s="363"/>
      <c r="O249" s="363"/>
      <c r="P249" s="666"/>
      <c r="Q249" s="587"/>
      <c r="R249" s="587"/>
      <c r="S249" s="436"/>
      <c r="T249" s="587"/>
      <c r="U249" s="587"/>
      <c r="V249" s="587"/>
      <c r="W249" s="587"/>
      <c r="X249" s="363"/>
      <c r="Y249" s="588"/>
      <c r="Z249" s="587"/>
      <c r="AA249" s="587"/>
      <c r="AB249" s="587"/>
      <c r="AC249" s="587"/>
      <c r="AD249" s="587"/>
      <c r="AE249" s="587"/>
      <c r="AF249" s="587"/>
      <c r="AG249" s="587"/>
      <c r="AH249" s="587"/>
      <c r="AI249" s="587"/>
      <c r="AJ249" s="864"/>
      <c r="AK249" s="509"/>
      <c r="AL249" s="896"/>
      <c r="AM249" s="883"/>
      <c r="AN249" s="877"/>
      <c r="AO249" s="878"/>
      <c r="AP249" s="877"/>
      <c r="AQ249" s="877"/>
      <c r="AR249" s="362"/>
      <c r="AS249" s="362"/>
      <c r="AT249" s="362"/>
      <c r="AU249" s="362"/>
      <c r="AV249" s="362"/>
      <c r="AW249" s="362"/>
      <c r="AX249" s="362"/>
      <c r="AY249" s="362"/>
      <c r="AZ249" s="362"/>
      <c r="BA249" s="362"/>
      <c r="BB249" s="364"/>
      <c r="BC249" s="364"/>
      <c r="BD249" s="364"/>
      <c r="BE249" s="364"/>
      <c r="BF249" s="364"/>
      <c r="BG249" s="364"/>
      <c r="BH249" s="364"/>
      <c r="BI249" s="364"/>
      <c r="BJ249" s="364"/>
      <c r="BK249" s="364"/>
      <c r="BL249" s="364"/>
      <c r="BM249" s="364"/>
      <c r="BN249" s="364"/>
      <c r="BO249" s="364"/>
      <c r="BP249" s="364"/>
      <c r="BQ249" s="364"/>
      <c r="BR249" s="364"/>
      <c r="BS249" s="364"/>
      <c r="BT249" s="364"/>
      <c r="BU249" s="364"/>
      <c r="BV249" s="364"/>
      <c r="BW249" s="364"/>
      <c r="BX249" s="364"/>
      <c r="BY249" s="364"/>
      <c r="BZ249" s="364"/>
      <c r="CA249" s="364"/>
      <c r="CB249" s="364"/>
      <c r="CC249" s="364"/>
      <c r="CD249" s="364"/>
      <c r="CE249" s="364"/>
      <c r="CF249" s="364"/>
      <c r="CG249" s="364"/>
      <c r="CH249" s="364"/>
      <c r="CI249" s="364"/>
      <c r="CJ249" s="364"/>
      <c r="CK249" s="364"/>
      <c r="CL249" s="364"/>
      <c r="CM249" s="364"/>
      <c r="CN249" s="364"/>
      <c r="CO249" s="364"/>
      <c r="CP249" s="364"/>
      <c r="CQ249" s="364"/>
    </row>
    <row r="250" spans="2:95" s="373" customFormat="1" x14ac:dyDescent="0.25">
      <c r="D250" s="369"/>
      <c r="E250" s="444"/>
      <c r="F250" s="445"/>
      <c r="G250" s="446"/>
      <c r="H250" s="447"/>
      <c r="I250" s="448"/>
      <c r="J250" s="449"/>
      <c r="K250" s="371"/>
      <c r="L250" s="371"/>
      <c r="M250" s="371"/>
      <c r="N250" s="371"/>
      <c r="O250" s="391"/>
      <c r="P250" s="672"/>
      <c r="Q250" s="450"/>
      <c r="R250" s="450"/>
      <c r="S250" s="467"/>
      <c r="T250" s="450"/>
      <c r="U250" s="450"/>
      <c r="V250" s="450"/>
      <c r="W250" s="450"/>
      <c r="X250" s="391"/>
      <c r="Y250" s="451"/>
      <c r="Z250" s="448"/>
      <c r="AA250" s="448"/>
      <c r="AB250" s="448"/>
      <c r="AC250" s="448"/>
      <c r="AD250" s="448"/>
      <c r="AE250" s="448"/>
      <c r="AF250" s="408"/>
      <c r="AG250" s="408"/>
      <c r="AH250" s="408"/>
      <c r="AI250" s="409"/>
      <c r="AJ250" s="867"/>
      <c r="AK250" s="509"/>
      <c r="AL250" s="896"/>
      <c r="AM250" s="883"/>
      <c r="AN250" s="881"/>
      <c r="AO250" s="882"/>
      <c r="AP250" s="881"/>
      <c r="AQ250" s="881"/>
      <c r="AR250" s="369"/>
      <c r="AS250" s="369"/>
      <c r="AT250" s="369"/>
      <c r="AU250" s="369"/>
      <c r="AV250" s="369"/>
      <c r="AW250" s="369"/>
      <c r="AX250" s="369"/>
      <c r="AY250" s="369"/>
      <c r="AZ250" s="369"/>
      <c r="BA250" s="369"/>
      <c r="BB250" s="369"/>
      <c r="BC250" s="369"/>
      <c r="BD250" s="369"/>
      <c r="BE250" s="369"/>
      <c r="BF250" s="369"/>
      <c r="BG250" s="369"/>
      <c r="BH250" s="369"/>
      <c r="BI250" s="369"/>
      <c r="BJ250" s="369"/>
      <c r="BK250" s="369"/>
      <c r="BL250" s="369"/>
      <c r="BM250" s="369"/>
      <c r="BN250" s="369"/>
      <c r="BO250" s="369"/>
      <c r="BP250" s="369"/>
      <c r="BQ250" s="369"/>
      <c r="BR250" s="369"/>
      <c r="BS250" s="369"/>
      <c r="BT250" s="369"/>
      <c r="BU250" s="369"/>
      <c r="BV250" s="369"/>
      <c r="BW250" s="369"/>
      <c r="BX250" s="369"/>
      <c r="BY250" s="369"/>
      <c r="BZ250" s="369"/>
      <c r="CA250" s="369"/>
      <c r="CB250" s="369"/>
      <c r="CC250" s="369"/>
      <c r="CD250" s="369"/>
      <c r="CE250" s="369"/>
      <c r="CF250" s="369"/>
      <c r="CG250" s="369"/>
      <c r="CH250" s="369"/>
      <c r="CI250" s="369"/>
      <c r="CJ250" s="369"/>
      <c r="CK250" s="369"/>
      <c r="CL250" s="369"/>
      <c r="CM250" s="369"/>
      <c r="CN250" s="369"/>
      <c r="CO250" s="369"/>
      <c r="CP250" s="369"/>
      <c r="CQ250" s="369"/>
    </row>
    <row r="251" spans="2:95" s="373" customFormat="1" ht="31.5" customHeight="1" x14ac:dyDescent="0.25">
      <c r="D251" s="369"/>
      <c r="E251" s="444"/>
      <c r="F251" s="445"/>
      <c r="G251" s="446"/>
      <c r="H251" s="452"/>
      <c r="I251" s="453"/>
      <c r="J251" s="454"/>
      <c r="K251" s="370"/>
      <c r="L251" s="370"/>
      <c r="M251" s="370"/>
      <c r="N251" s="370"/>
      <c r="O251" s="455"/>
      <c r="P251" s="673"/>
      <c r="Q251" s="456" t="s">
        <v>784</v>
      </c>
      <c r="R251" s="456">
        <v>240</v>
      </c>
      <c r="S251" s="614"/>
      <c r="T251" s="456"/>
      <c r="U251" s="456"/>
      <c r="V251" s="456"/>
      <c r="W251" s="456"/>
      <c r="X251" s="455">
        <v>40</v>
      </c>
      <c r="Y251" s="457">
        <v>420</v>
      </c>
      <c r="Z251" s="458">
        <v>20</v>
      </c>
      <c r="AA251" s="458">
        <v>40</v>
      </c>
      <c r="AB251" s="458">
        <v>40</v>
      </c>
      <c r="AC251" s="690">
        <v>40</v>
      </c>
      <c r="AD251" s="690">
        <v>40</v>
      </c>
      <c r="AE251" s="715">
        <v>40</v>
      </c>
      <c r="AF251" s="460">
        <v>40</v>
      </c>
      <c r="AG251" s="460">
        <v>40</v>
      </c>
      <c r="AH251" s="460">
        <v>40</v>
      </c>
      <c r="AI251" s="557">
        <v>40</v>
      </c>
      <c r="AJ251" s="412">
        <v>40</v>
      </c>
      <c r="AK251" s="509"/>
      <c r="AL251" s="896"/>
      <c r="AM251" s="883"/>
      <c r="AN251" s="881"/>
      <c r="AO251" s="882"/>
      <c r="AP251" s="881"/>
      <c r="AQ251" s="881"/>
      <c r="AR251" s="369"/>
      <c r="AS251" s="369"/>
      <c r="AT251" s="369"/>
      <c r="AU251" s="369"/>
      <c r="AV251" s="369"/>
      <c r="AW251" s="369"/>
      <c r="AX251" s="369"/>
      <c r="AY251" s="369"/>
      <c r="AZ251" s="369"/>
      <c r="BA251" s="369"/>
      <c r="BB251" s="369"/>
      <c r="BC251" s="369"/>
      <c r="BD251" s="369"/>
      <c r="BE251" s="369"/>
      <c r="BF251" s="369"/>
      <c r="BG251" s="369"/>
      <c r="BH251" s="369"/>
      <c r="BI251" s="369"/>
      <c r="BJ251" s="369"/>
      <c r="BK251" s="369"/>
      <c r="BL251" s="369"/>
      <c r="BM251" s="369"/>
      <c r="BN251" s="369"/>
      <c r="BO251" s="369"/>
      <c r="BP251" s="369"/>
      <c r="BQ251" s="369"/>
      <c r="BR251" s="369"/>
      <c r="BS251" s="369"/>
      <c r="BT251" s="369"/>
      <c r="BU251" s="369"/>
      <c r="BV251" s="369"/>
      <c r="BW251" s="369"/>
      <c r="BX251" s="369"/>
      <c r="BY251" s="369"/>
      <c r="BZ251" s="369"/>
      <c r="CA251" s="369"/>
      <c r="CB251" s="369"/>
      <c r="CC251" s="369"/>
      <c r="CD251" s="369"/>
      <c r="CE251" s="369"/>
      <c r="CF251" s="369"/>
      <c r="CG251" s="369"/>
      <c r="CH251" s="369"/>
      <c r="CI251" s="369"/>
      <c r="CJ251" s="369"/>
      <c r="CK251" s="369"/>
      <c r="CL251" s="369"/>
      <c r="CM251" s="369"/>
      <c r="CN251" s="369"/>
      <c r="CO251" s="369"/>
      <c r="CP251" s="369"/>
      <c r="CQ251" s="369"/>
    </row>
    <row r="252" spans="2:95" s="373" customFormat="1" ht="31.5" customHeight="1" x14ac:dyDescent="0.25">
      <c r="D252" s="369"/>
      <c r="E252" s="444"/>
      <c r="F252" s="445"/>
      <c r="G252" s="446"/>
      <c r="H252" s="452"/>
      <c r="I252" s="453"/>
      <c r="J252" s="454"/>
      <c r="K252" s="370"/>
      <c r="L252" s="370"/>
      <c r="M252" s="370"/>
      <c r="N252" s="370"/>
      <c r="O252" s="455"/>
      <c r="P252" s="673"/>
      <c r="Q252" s="456" t="s">
        <v>785</v>
      </c>
      <c r="R252" s="461">
        <f>SUM(R9:R251)</f>
        <v>18988</v>
      </c>
      <c r="S252" s="615">
        <f>SUM(S9:S251)</f>
        <v>7141</v>
      </c>
      <c r="T252" s="461">
        <f>SUM(T9:T251)</f>
        <v>729</v>
      </c>
      <c r="U252" s="461">
        <f>SUM(U9:U251)</f>
        <v>3995</v>
      </c>
      <c r="V252" s="461"/>
      <c r="W252" s="461">
        <f t="shared" ref="W252:AJ252" si="17">SUM(W9:W251)</f>
        <v>15069</v>
      </c>
      <c r="X252" s="457">
        <f t="shared" si="17"/>
        <v>2105</v>
      </c>
      <c r="Y252" s="457">
        <f t="shared" si="17"/>
        <v>17103</v>
      </c>
      <c r="Z252" s="462">
        <f t="shared" si="17"/>
        <v>1428</v>
      </c>
      <c r="AA252" s="462">
        <f t="shared" si="17"/>
        <v>1440</v>
      </c>
      <c r="AB252" s="462">
        <f t="shared" si="17"/>
        <v>1478</v>
      </c>
      <c r="AC252" s="716">
        <f t="shared" si="17"/>
        <v>1891</v>
      </c>
      <c r="AD252" s="716">
        <f t="shared" si="17"/>
        <v>1505</v>
      </c>
      <c r="AE252" s="715">
        <f t="shared" si="17"/>
        <v>1373</v>
      </c>
      <c r="AF252" s="460">
        <f t="shared" si="17"/>
        <v>1271</v>
      </c>
      <c r="AG252" s="460">
        <f t="shared" si="17"/>
        <v>1320</v>
      </c>
      <c r="AH252" s="460">
        <f t="shared" si="17"/>
        <v>898</v>
      </c>
      <c r="AI252" s="460">
        <f t="shared" si="17"/>
        <v>675</v>
      </c>
      <c r="AJ252" s="459">
        <f t="shared" si="17"/>
        <v>3824</v>
      </c>
      <c r="AK252" s="816"/>
      <c r="AL252" s="896"/>
      <c r="AM252" s="883"/>
      <c r="AN252" s="881"/>
      <c r="AO252" s="897"/>
      <c r="AP252" s="881"/>
      <c r="AQ252" s="881"/>
      <c r="AR252" s="369"/>
      <c r="AS252" s="369"/>
      <c r="AT252" s="369"/>
      <c r="AU252" s="369"/>
      <c r="AV252" s="369"/>
      <c r="AW252" s="369"/>
      <c r="AX252" s="369"/>
      <c r="AY252" s="369"/>
      <c r="AZ252" s="369"/>
      <c r="BA252" s="369"/>
      <c r="BB252" s="369"/>
      <c r="BC252" s="369"/>
      <c r="BD252" s="369"/>
      <c r="BE252" s="369"/>
      <c r="BF252" s="369"/>
      <c r="BG252" s="369"/>
      <c r="BH252" s="369"/>
      <c r="BI252" s="369"/>
      <c r="BJ252" s="369"/>
      <c r="BK252" s="369"/>
      <c r="BL252" s="369"/>
      <c r="BM252" s="369"/>
      <c r="BN252" s="369"/>
      <c r="BO252" s="369"/>
      <c r="BP252" s="369"/>
      <c r="BQ252" s="369"/>
      <c r="BR252" s="369"/>
      <c r="BS252" s="369"/>
      <c r="BT252" s="369"/>
      <c r="BU252" s="369"/>
      <c r="BV252" s="369"/>
      <c r="BW252" s="369"/>
      <c r="BX252" s="369"/>
      <c r="BY252" s="369"/>
      <c r="BZ252" s="369"/>
      <c r="CA252" s="369"/>
      <c r="CB252" s="369"/>
      <c r="CC252" s="369"/>
      <c r="CD252" s="369"/>
      <c r="CE252" s="369"/>
      <c r="CF252" s="369"/>
      <c r="CG252" s="369"/>
      <c r="CH252" s="369"/>
      <c r="CI252" s="369"/>
      <c r="CJ252" s="369"/>
      <c r="CK252" s="369"/>
      <c r="CL252" s="369"/>
      <c r="CM252" s="369"/>
      <c r="CN252" s="369"/>
      <c r="CO252" s="369"/>
      <c r="CP252" s="369"/>
      <c r="CQ252" s="369"/>
    </row>
    <row r="253" spans="2:95" ht="16.5" thickBot="1" x14ac:dyDescent="0.3">
      <c r="B253" s="463"/>
      <c r="C253" s="464"/>
      <c r="D253" s="407"/>
      <c r="E253" s="465"/>
      <c r="F253" s="466"/>
      <c r="G253" s="467"/>
      <c r="H253" s="468"/>
      <c r="I253" s="450"/>
      <c r="J253" s="469"/>
      <c r="K253" s="391"/>
      <c r="L253" s="391"/>
      <c r="M253" s="391"/>
      <c r="N253" s="391"/>
      <c r="O253" s="391"/>
      <c r="P253" s="672"/>
      <c r="Q253" s="450"/>
      <c r="R253" s="470"/>
      <c r="S253" s="616"/>
      <c r="T253" s="470"/>
      <c r="U253" s="470"/>
      <c r="V253" s="470"/>
      <c r="W253" s="470"/>
      <c r="X253" s="391"/>
      <c r="Y253" s="451"/>
      <c r="Z253" s="470"/>
      <c r="AA253" s="470"/>
      <c r="AB253" s="470"/>
      <c r="AC253" s="470"/>
      <c r="AD253" s="470"/>
      <c r="AE253" s="470"/>
      <c r="AF253" s="470"/>
      <c r="AG253" s="470"/>
      <c r="AH253" s="470"/>
      <c r="AK253" s="509"/>
      <c r="AL253" s="875"/>
      <c r="AM253" s="876"/>
      <c r="AN253" s="877"/>
      <c r="AO253" s="878"/>
      <c r="AP253" s="877"/>
      <c r="AQ253" s="877"/>
    </row>
    <row r="254" spans="2:95" s="473" customFormat="1" x14ac:dyDescent="0.25">
      <c r="B254" s="471" t="s">
        <v>28</v>
      </c>
      <c r="C254" s="472"/>
      <c r="D254" s="371"/>
      <c r="E254" s="371"/>
      <c r="F254" s="371"/>
      <c r="G254" s="371"/>
      <c r="H254" s="371"/>
      <c r="I254" s="371"/>
      <c r="J254" s="371"/>
      <c r="K254" s="371"/>
      <c r="L254" s="371"/>
      <c r="M254" s="371"/>
      <c r="N254" s="371"/>
      <c r="O254" s="371"/>
      <c r="P254" s="674"/>
      <c r="Q254" s="371"/>
      <c r="R254" s="371"/>
      <c r="S254" s="369"/>
      <c r="T254" s="371"/>
      <c r="U254" s="371"/>
      <c r="V254" s="371"/>
      <c r="W254" s="371"/>
      <c r="X254" s="371"/>
      <c r="Y254" s="371"/>
      <c r="Z254" s="391"/>
      <c r="AA254" s="391"/>
      <c r="AB254" s="391"/>
      <c r="AC254" s="391"/>
      <c r="AD254" s="391"/>
      <c r="AE254" s="391"/>
      <c r="AF254" s="391"/>
      <c r="AG254" s="391" t="s">
        <v>786</v>
      </c>
      <c r="AH254" s="391"/>
      <c r="AI254" s="492">
        <f>SUM(Z252:AI252)</f>
        <v>13279</v>
      </c>
      <c r="AJ254" s="364"/>
      <c r="AK254" s="509"/>
      <c r="AL254" s="875"/>
      <c r="AM254" s="876"/>
      <c r="AN254" s="881"/>
      <c r="AO254" s="882"/>
      <c r="AP254" s="881"/>
      <c r="AQ254" s="881"/>
      <c r="AR254" s="369"/>
      <c r="AS254" s="369"/>
      <c r="AT254" s="369"/>
      <c r="AU254" s="369"/>
      <c r="AV254" s="369"/>
      <c r="AW254" s="369"/>
      <c r="AX254" s="369"/>
      <c r="AY254" s="369"/>
      <c r="AZ254" s="369"/>
      <c r="BA254" s="369"/>
      <c r="BB254" s="407"/>
      <c r="BC254" s="407"/>
      <c r="BD254" s="407"/>
      <c r="BE254" s="407"/>
      <c r="BF254" s="407"/>
      <c r="BG254" s="407"/>
      <c r="BH254" s="407"/>
      <c r="BI254" s="407"/>
      <c r="BJ254" s="407"/>
      <c r="BK254" s="407"/>
      <c r="BL254" s="407"/>
      <c r="BM254" s="407"/>
      <c r="BN254" s="407"/>
      <c r="BO254" s="407"/>
      <c r="BP254" s="407"/>
      <c r="BQ254" s="407"/>
      <c r="BR254" s="407"/>
      <c r="BS254" s="407"/>
      <c r="BT254" s="407"/>
      <c r="BU254" s="407"/>
      <c r="BV254" s="407"/>
      <c r="BW254" s="407"/>
      <c r="BX254" s="407"/>
      <c r="BY254" s="407"/>
      <c r="BZ254" s="407"/>
      <c r="CA254" s="407"/>
      <c r="CB254" s="407"/>
      <c r="CC254" s="407"/>
      <c r="CD254" s="407"/>
      <c r="CE254" s="407"/>
      <c r="CF254" s="407"/>
      <c r="CG254" s="407"/>
      <c r="CH254" s="407"/>
      <c r="CI254" s="407"/>
      <c r="CJ254" s="407"/>
      <c r="CK254" s="407"/>
      <c r="CL254" s="407"/>
      <c r="CM254" s="407"/>
      <c r="CN254" s="407"/>
      <c r="CO254" s="407"/>
      <c r="CP254" s="407"/>
      <c r="CQ254" s="407"/>
    </row>
    <row r="255" spans="2:95" s="473" customFormat="1" ht="63" customHeight="1" x14ac:dyDescent="0.25">
      <c r="B255" s="474" t="s">
        <v>29</v>
      </c>
      <c r="C255" s="472"/>
      <c r="D255" s="475"/>
      <c r="E255" s="475"/>
      <c r="F255" s="476"/>
      <c r="G255" s="467"/>
      <c r="H255" s="468"/>
      <c r="I255" s="450"/>
      <c r="J255" s="469"/>
      <c r="K255" s="391"/>
      <c r="L255" s="391"/>
      <c r="M255" s="391"/>
      <c r="N255" s="450"/>
      <c r="O255" s="391"/>
      <c r="P255" s="671"/>
      <c r="Q255" s="450"/>
      <c r="R255" s="470"/>
      <c r="S255" s="616"/>
      <c r="T255" s="470"/>
      <c r="U255" s="470"/>
      <c r="V255" s="470"/>
      <c r="W255" s="470"/>
      <c r="X255" s="470"/>
      <c r="Y255" s="560"/>
      <c r="Z255" s="560"/>
      <c r="AA255" s="832"/>
      <c r="AB255" s="832"/>
      <c r="AC255" s="832"/>
      <c r="AD255" s="832"/>
      <c r="AE255" s="832"/>
      <c r="AF255" s="832"/>
      <c r="AG255" s="832"/>
      <c r="AH255" s="832"/>
      <c r="AI255" s="832"/>
      <c r="AJ255" s="832"/>
      <c r="AK255" s="561"/>
      <c r="AL255" s="896"/>
      <c r="AM255" s="876"/>
      <c r="AN255" s="881"/>
      <c r="AO255" s="882"/>
      <c r="AP255" s="881"/>
      <c r="AQ255" s="881"/>
      <c r="AR255" s="369"/>
      <c r="AS255" s="369"/>
      <c r="AT255" s="369"/>
      <c r="AU255" s="369"/>
      <c r="AV255" s="369"/>
      <c r="AW255" s="369"/>
      <c r="AX255" s="369"/>
      <c r="AY255" s="369"/>
      <c r="AZ255" s="369"/>
      <c r="BA255" s="369"/>
      <c r="BB255" s="407"/>
      <c r="BC255" s="407"/>
      <c r="BD255" s="407"/>
      <c r="BE255" s="407"/>
      <c r="BF255" s="407"/>
      <c r="BG255" s="407"/>
      <c r="BH255" s="407"/>
      <c r="BI255" s="407"/>
      <c r="BJ255" s="407"/>
      <c r="BK255" s="407"/>
      <c r="BL255" s="407"/>
      <c r="BM255" s="407"/>
      <c r="BN255" s="407"/>
      <c r="BO255" s="407"/>
      <c r="BP255" s="407"/>
      <c r="BQ255" s="407"/>
      <c r="BR255" s="407"/>
      <c r="BS255" s="407"/>
      <c r="BT255" s="407"/>
      <c r="BU255" s="407"/>
      <c r="BV255" s="407"/>
      <c r="BW255" s="407"/>
      <c r="BX255" s="407"/>
      <c r="BY255" s="407"/>
      <c r="BZ255" s="407"/>
      <c r="CA255" s="407"/>
      <c r="CB255" s="407"/>
      <c r="CC255" s="407"/>
      <c r="CD255" s="407"/>
      <c r="CE255" s="407"/>
      <c r="CF255" s="407"/>
      <c r="CG255" s="407"/>
      <c r="CH255" s="407"/>
      <c r="CI255" s="407"/>
      <c r="CJ255" s="407"/>
      <c r="CK255" s="407"/>
      <c r="CL255" s="407"/>
      <c r="CM255" s="407"/>
      <c r="CN255" s="407"/>
      <c r="CO255" s="407"/>
      <c r="CP255" s="407"/>
      <c r="CQ255" s="407"/>
    </row>
    <row r="256" spans="2:95" s="463" customFormat="1" ht="48" customHeight="1" thickBot="1" x14ac:dyDescent="0.3">
      <c r="B256" s="477" t="s">
        <v>30</v>
      </c>
      <c r="D256" s="475" t="s">
        <v>787</v>
      </c>
      <c r="E256" s="475" t="s">
        <v>739</v>
      </c>
      <c r="F256" s="926" t="s">
        <v>1460</v>
      </c>
      <c r="G256" s="467"/>
      <c r="H256" s="468"/>
      <c r="I256" s="450"/>
      <c r="J256" s="469"/>
      <c r="K256" s="391"/>
      <c r="L256" s="391"/>
      <c r="M256" s="391"/>
      <c r="N256" s="450"/>
      <c r="O256" s="391"/>
      <c r="P256" s="671"/>
      <c r="Q256" s="450"/>
      <c r="R256" s="470"/>
      <c r="S256" s="616"/>
      <c r="T256" s="470"/>
      <c r="U256" s="470"/>
      <c r="V256" s="470"/>
      <c r="W256" s="470"/>
      <c r="X256" s="470"/>
      <c r="Y256" s="470"/>
      <c r="Z256" s="470"/>
      <c r="AA256" s="898"/>
      <c r="AB256" s="841"/>
      <c r="AC256" s="841"/>
      <c r="AD256" s="841"/>
      <c r="AE256" s="898"/>
      <c r="AF256" s="841"/>
      <c r="AG256" s="841"/>
      <c r="AH256" s="407"/>
      <c r="AI256" s="364"/>
      <c r="AK256" s="900"/>
      <c r="AL256" s="868"/>
      <c r="AM256" s="869"/>
      <c r="AN256" s="369"/>
      <c r="AO256" s="870"/>
      <c r="AP256" s="369"/>
      <c r="AQ256" s="369"/>
      <c r="AR256" s="369"/>
      <c r="AS256" s="369"/>
      <c r="AT256" s="369"/>
      <c r="AU256" s="369"/>
      <c r="AV256" s="369"/>
      <c r="AW256" s="369"/>
      <c r="AX256" s="369"/>
      <c r="AY256" s="369"/>
      <c r="AZ256" s="369"/>
      <c r="BA256" s="369"/>
      <c r="BB256" s="407"/>
      <c r="BC256" s="407"/>
      <c r="BD256" s="407"/>
      <c r="BE256" s="407"/>
      <c r="BF256" s="407"/>
      <c r="BG256" s="407"/>
      <c r="BH256" s="407"/>
      <c r="BI256" s="407"/>
      <c r="BJ256" s="407"/>
      <c r="BK256" s="407"/>
      <c r="BL256" s="407"/>
      <c r="BM256" s="407"/>
      <c r="BN256" s="407"/>
      <c r="BO256" s="407"/>
      <c r="BP256" s="407"/>
      <c r="BQ256" s="407"/>
      <c r="BR256" s="407"/>
      <c r="BS256" s="407"/>
      <c r="BT256" s="407"/>
      <c r="BU256" s="407"/>
      <c r="BV256" s="407"/>
      <c r="BW256" s="407"/>
      <c r="BX256" s="407"/>
      <c r="BY256" s="407"/>
      <c r="BZ256" s="407"/>
      <c r="CA256" s="407"/>
      <c r="CB256" s="407"/>
      <c r="CC256" s="407"/>
      <c r="CD256" s="407"/>
      <c r="CE256" s="407"/>
      <c r="CF256" s="407"/>
      <c r="CG256" s="407"/>
      <c r="CH256" s="407"/>
      <c r="CI256" s="407"/>
      <c r="CJ256" s="407"/>
      <c r="CK256" s="407"/>
      <c r="CL256" s="407"/>
      <c r="CM256" s="407"/>
      <c r="CN256" s="407"/>
      <c r="CO256" s="407"/>
      <c r="CP256" s="407"/>
      <c r="CQ256" s="407"/>
    </row>
    <row r="257" spans="2:95" ht="31.5" customHeight="1" x14ac:dyDescent="0.25">
      <c r="D257" s="407"/>
      <c r="E257" s="465"/>
      <c r="F257" s="466"/>
      <c r="G257" s="467"/>
      <c r="H257" s="468"/>
      <c r="I257" s="450"/>
      <c r="J257" s="469"/>
      <c r="K257" s="391"/>
      <c r="L257" s="391"/>
      <c r="M257" s="391"/>
      <c r="N257" s="391"/>
      <c r="O257" s="391"/>
      <c r="P257" s="671"/>
      <c r="Q257" s="450"/>
      <c r="R257" s="470"/>
      <c r="S257" s="616"/>
      <c r="T257" s="470"/>
      <c r="U257" s="470"/>
      <c r="V257" s="470"/>
      <c r="W257" s="470"/>
      <c r="X257" s="470"/>
      <c r="Y257" s="470"/>
      <c r="Z257" s="470"/>
      <c r="AA257" s="899"/>
      <c r="AB257" s="832"/>
      <c r="AC257" s="832"/>
      <c r="AE257" s="899"/>
      <c r="AF257" s="841"/>
      <c r="AG257" s="832"/>
      <c r="AH257" s="902"/>
      <c r="AI257" s="562"/>
      <c r="AK257" s="901"/>
    </row>
    <row r="258" spans="2:95" ht="141.75" customHeight="1" x14ac:dyDescent="0.25">
      <c r="B258" s="366" t="s">
        <v>788</v>
      </c>
      <c r="C258" s="366"/>
      <c r="AD258" s="478"/>
    </row>
    <row r="259" spans="2:95" s="481" customFormat="1" x14ac:dyDescent="0.25">
      <c r="B259" s="479" t="s">
        <v>789</v>
      </c>
      <c r="C259" s="479"/>
      <c r="D259" s="364"/>
      <c r="E259" s="364"/>
      <c r="F259" s="364"/>
      <c r="G259" s="364"/>
      <c r="H259" s="367"/>
      <c r="I259" s="367"/>
      <c r="J259" s="367"/>
      <c r="K259" s="367"/>
      <c r="L259" s="367"/>
      <c r="M259" s="367"/>
      <c r="N259" s="367"/>
      <c r="O259" s="367"/>
      <c r="P259" s="667"/>
      <c r="Q259" s="367"/>
      <c r="R259" s="367"/>
      <c r="S259" s="364"/>
      <c r="T259" s="367"/>
      <c r="U259" s="367"/>
      <c r="V259" s="367"/>
      <c r="W259" s="367"/>
      <c r="X259" s="367"/>
      <c r="Y259" s="364"/>
      <c r="Z259" s="367"/>
      <c r="AA259" s="367"/>
      <c r="AB259" s="367"/>
      <c r="AC259" s="367"/>
      <c r="AD259" s="367"/>
      <c r="AE259" s="367"/>
      <c r="AF259" s="367"/>
      <c r="AG259" s="367"/>
      <c r="AH259" s="367"/>
      <c r="AI259" s="480"/>
      <c r="AJ259" s="480"/>
      <c r="AK259" s="365"/>
      <c r="AL259" s="868"/>
      <c r="AM259" s="871"/>
      <c r="AN259" s="872"/>
      <c r="AO259" s="873"/>
      <c r="AP259" s="872"/>
      <c r="AQ259" s="872"/>
      <c r="AR259" s="872"/>
      <c r="AS259" s="872"/>
      <c r="AT259" s="872"/>
      <c r="AU259" s="872"/>
      <c r="AV259" s="872"/>
      <c r="AW259" s="872"/>
      <c r="AX259" s="872"/>
      <c r="AY259" s="872"/>
      <c r="AZ259" s="872"/>
      <c r="BA259" s="872"/>
      <c r="BB259" s="480"/>
      <c r="BC259" s="480"/>
      <c r="BD259" s="480"/>
      <c r="BE259" s="480"/>
      <c r="BF259" s="480"/>
      <c r="BG259" s="480"/>
      <c r="BH259" s="480"/>
      <c r="BI259" s="480"/>
      <c r="BJ259" s="480"/>
      <c r="BK259" s="480"/>
      <c r="BL259" s="480"/>
      <c r="BM259" s="480"/>
      <c r="BN259" s="480"/>
      <c r="BO259" s="480"/>
      <c r="BP259" s="480"/>
      <c r="BQ259" s="480"/>
      <c r="BR259" s="480"/>
      <c r="BS259" s="480"/>
      <c r="BT259" s="480"/>
      <c r="BU259" s="480"/>
      <c r="BV259" s="480"/>
      <c r="BW259" s="480"/>
      <c r="BX259" s="480"/>
      <c r="BY259" s="480"/>
      <c r="BZ259" s="480"/>
      <c r="CA259" s="480"/>
      <c r="CB259" s="480"/>
      <c r="CC259" s="480"/>
      <c r="CD259" s="480"/>
      <c r="CE259" s="480"/>
      <c r="CF259" s="480"/>
      <c r="CG259" s="480"/>
      <c r="CH259" s="480"/>
      <c r="CI259" s="480"/>
      <c r="CJ259" s="480"/>
      <c r="CK259" s="480"/>
      <c r="CL259" s="480"/>
      <c r="CM259" s="480"/>
      <c r="CN259" s="480"/>
      <c r="CO259" s="480"/>
      <c r="CP259" s="480"/>
      <c r="CQ259" s="480"/>
    </row>
    <row r="260" spans="2:95" s="481" customFormat="1" ht="15" customHeight="1" x14ac:dyDescent="0.25">
      <c r="B260" s="420" t="s">
        <v>790</v>
      </c>
      <c r="D260" s="482"/>
      <c r="E260" s="482"/>
      <c r="F260" s="480"/>
      <c r="G260" s="480"/>
      <c r="H260" s="483"/>
      <c r="I260" s="484"/>
      <c r="J260" s="485"/>
      <c r="K260" s="486"/>
      <c r="L260" s="486"/>
      <c r="M260" s="486"/>
      <c r="N260" s="487"/>
      <c r="O260" s="488"/>
      <c r="P260" s="675"/>
      <c r="Q260" s="489"/>
      <c r="R260" s="489"/>
      <c r="S260" s="480"/>
      <c r="T260" s="489"/>
      <c r="U260" s="490"/>
      <c r="V260" s="490"/>
      <c r="W260" s="490"/>
      <c r="X260" s="489"/>
      <c r="Y260" s="491"/>
      <c r="Z260" s="489"/>
      <c r="AA260" s="489"/>
      <c r="AB260" s="489"/>
      <c r="AC260" s="489"/>
      <c r="AD260" s="480"/>
      <c r="AE260" s="1082"/>
      <c r="AF260" s="1082"/>
      <c r="AG260" s="1082"/>
      <c r="AH260" s="480"/>
      <c r="AI260" s="480"/>
      <c r="AJ260" s="480"/>
      <c r="AK260" s="365"/>
      <c r="AL260" s="868"/>
      <c r="AM260" s="871"/>
      <c r="AN260" s="872"/>
      <c r="AO260" s="873"/>
      <c r="AP260" s="872"/>
      <c r="AQ260" s="872"/>
      <c r="AR260" s="872"/>
      <c r="AS260" s="872"/>
      <c r="AT260" s="872"/>
      <c r="AU260" s="872"/>
      <c r="AV260" s="872"/>
      <c r="AW260" s="872"/>
      <c r="AX260" s="872"/>
      <c r="AY260" s="872"/>
      <c r="AZ260" s="872"/>
      <c r="BA260" s="872"/>
      <c r="BB260" s="480"/>
      <c r="BC260" s="480"/>
      <c r="BD260" s="480"/>
      <c r="BE260" s="480"/>
      <c r="BF260" s="480"/>
      <c r="BG260" s="480"/>
      <c r="BH260" s="480"/>
      <c r="BI260" s="480"/>
      <c r="BJ260" s="480"/>
      <c r="BK260" s="480"/>
      <c r="BL260" s="480"/>
      <c r="BM260" s="480"/>
      <c r="BN260" s="480"/>
      <c r="BO260" s="480"/>
      <c r="BP260" s="480"/>
      <c r="BQ260" s="480"/>
      <c r="BR260" s="480"/>
      <c r="BS260" s="480"/>
      <c r="BT260" s="480"/>
      <c r="BU260" s="480"/>
      <c r="BV260" s="480"/>
      <c r="BW260" s="480"/>
      <c r="BX260" s="480"/>
      <c r="BY260" s="480"/>
      <c r="BZ260" s="480"/>
      <c r="CA260" s="480"/>
      <c r="CB260" s="480"/>
      <c r="CC260" s="480"/>
      <c r="CD260" s="480"/>
      <c r="CE260" s="480"/>
      <c r="CF260" s="480"/>
      <c r="CG260" s="480"/>
      <c r="CH260" s="480"/>
      <c r="CI260" s="480"/>
      <c r="CJ260" s="480"/>
      <c r="CK260" s="480"/>
      <c r="CL260" s="480"/>
      <c r="CM260" s="480"/>
      <c r="CN260" s="480"/>
      <c r="CO260" s="480"/>
      <c r="CP260" s="480"/>
      <c r="CQ260" s="480"/>
    </row>
    <row r="261" spans="2:95" s="481" customFormat="1" x14ac:dyDescent="0.25">
      <c r="B261" s="479"/>
      <c r="C261" s="479"/>
      <c r="D261" s="482"/>
      <c r="E261" s="482"/>
      <c r="F261" s="480"/>
      <c r="G261" s="480"/>
      <c r="H261" s="483"/>
      <c r="I261" s="484"/>
      <c r="J261" s="485"/>
      <c r="K261" s="486"/>
      <c r="L261" s="486"/>
      <c r="M261" s="486"/>
      <c r="N261" s="490"/>
      <c r="O261" s="488"/>
      <c r="P261" s="675"/>
      <c r="Q261" s="489"/>
      <c r="R261" s="490"/>
      <c r="S261" s="494"/>
      <c r="T261" s="490"/>
      <c r="U261" s="490"/>
      <c r="V261" s="490"/>
      <c r="W261" s="490"/>
      <c r="X261" s="490"/>
      <c r="Y261" s="490"/>
      <c r="Z261" s="490">
        <f>Z258-Z252</f>
        <v>-1428</v>
      </c>
      <c r="AA261" s="490"/>
      <c r="AB261" s="490"/>
      <c r="AC261" s="490"/>
      <c r="AD261" s="490"/>
      <c r="AE261" s="1083"/>
      <c r="AF261" s="1083"/>
      <c r="AG261" s="492"/>
      <c r="AH261" s="490"/>
      <c r="AI261" s="480"/>
      <c r="AJ261" s="480"/>
      <c r="AK261" s="365"/>
      <c r="AL261" s="868"/>
      <c r="AM261" s="871"/>
      <c r="AN261" s="872"/>
      <c r="AO261" s="873"/>
      <c r="AP261" s="872"/>
      <c r="AQ261" s="872"/>
      <c r="AR261" s="872"/>
      <c r="AS261" s="872"/>
      <c r="AT261" s="872"/>
      <c r="AU261" s="872"/>
      <c r="AV261" s="872"/>
      <c r="AW261" s="872"/>
      <c r="AX261" s="872"/>
      <c r="AY261" s="872"/>
      <c r="AZ261" s="872"/>
      <c r="BA261" s="872"/>
      <c r="BB261" s="480"/>
      <c r="BC261" s="480"/>
      <c r="BD261" s="480"/>
      <c r="BE261" s="480"/>
      <c r="BF261" s="480"/>
      <c r="BG261" s="480"/>
      <c r="BH261" s="480"/>
      <c r="BI261" s="480"/>
      <c r="BJ261" s="480"/>
      <c r="BK261" s="480"/>
      <c r="BL261" s="480"/>
      <c r="BM261" s="480"/>
      <c r="BN261" s="480"/>
      <c r="BO261" s="480"/>
      <c r="BP261" s="480"/>
      <c r="BQ261" s="480"/>
      <c r="BR261" s="480"/>
      <c r="BS261" s="480"/>
      <c r="BT261" s="480"/>
      <c r="BU261" s="480"/>
      <c r="BV261" s="480"/>
      <c r="BW261" s="480"/>
      <c r="BX261" s="480"/>
      <c r="BY261" s="480"/>
      <c r="BZ261" s="480"/>
      <c r="CA261" s="480"/>
      <c r="CB261" s="480"/>
      <c r="CC261" s="480"/>
      <c r="CD261" s="480"/>
      <c r="CE261" s="480"/>
      <c r="CF261" s="480"/>
      <c r="CG261" s="480"/>
      <c r="CH261" s="480"/>
      <c r="CI261" s="480"/>
      <c r="CJ261" s="480"/>
      <c r="CK261" s="480"/>
      <c r="CL261" s="480"/>
      <c r="CM261" s="480"/>
      <c r="CN261" s="480"/>
      <c r="CO261" s="480"/>
      <c r="CP261" s="480"/>
      <c r="CQ261" s="480"/>
    </row>
    <row r="262" spans="2:95" s="481" customFormat="1" x14ac:dyDescent="0.25">
      <c r="D262" s="482"/>
      <c r="E262" s="482"/>
      <c r="F262" s="480"/>
      <c r="G262" s="480"/>
      <c r="H262" s="483"/>
      <c r="I262" s="484"/>
      <c r="J262" s="485"/>
      <c r="K262" s="486"/>
      <c r="L262" s="486"/>
      <c r="M262" s="486"/>
      <c r="N262" s="487"/>
      <c r="O262" s="488"/>
      <c r="P262" s="675"/>
      <c r="Q262" s="489"/>
      <c r="R262" s="489"/>
      <c r="S262" s="480"/>
      <c r="T262" s="489"/>
      <c r="U262" s="490"/>
      <c r="V262" s="490"/>
      <c r="W262" s="490"/>
      <c r="X262" s="489"/>
      <c r="Y262" s="491"/>
      <c r="Z262" s="489"/>
      <c r="AA262" s="489"/>
      <c r="AB262" s="489"/>
      <c r="AC262" s="489"/>
      <c r="AD262" s="489"/>
      <c r="AE262" s="1083"/>
      <c r="AF262" s="1083"/>
      <c r="AG262" s="492"/>
      <c r="AH262" s="480"/>
      <c r="AI262" s="480"/>
      <c r="AJ262" s="480"/>
      <c r="AK262" s="365"/>
      <c r="AL262" s="868"/>
      <c r="AM262" s="871"/>
      <c r="AN262" s="872"/>
      <c r="AO262" s="873"/>
      <c r="AP262" s="872"/>
      <c r="AQ262" s="872"/>
      <c r="AR262" s="872"/>
      <c r="AS262" s="872"/>
      <c r="AT262" s="872"/>
      <c r="AU262" s="872"/>
      <c r="AV262" s="872"/>
      <c r="AW262" s="872"/>
      <c r="AX262" s="872"/>
      <c r="AY262" s="872"/>
      <c r="AZ262" s="872"/>
      <c r="BA262" s="872"/>
      <c r="BB262" s="480"/>
      <c r="BC262" s="480"/>
      <c r="BD262" s="480"/>
      <c r="BE262" s="480"/>
      <c r="BF262" s="480"/>
      <c r="BG262" s="480"/>
      <c r="BH262" s="480"/>
      <c r="BI262" s="480"/>
      <c r="BJ262" s="480"/>
      <c r="BK262" s="480"/>
      <c r="BL262" s="480"/>
      <c r="BM262" s="480"/>
      <c r="BN262" s="480"/>
      <c r="BO262" s="480"/>
      <c r="BP262" s="480"/>
      <c r="BQ262" s="480"/>
      <c r="BR262" s="480"/>
      <c r="BS262" s="480"/>
      <c r="BT262" s="480"/>
      <c r="BU262" s="480"/>
      <c r="BV262" s="480"/>
      <c r="BW262" s="480"/>
      <c r="BX262" s="480"/>
      <c r="BY262" s="480"/>
      <c r="BZ262" s="480"/>
      <c r="CA262" s="480"/>
      <c r="CB262" s="480"/>
      <c r="CC262" s="480"/>
      <c r="CD262" s="480"/>
      <c r="CE262" s="480"/>
      <c r="CF262" s="480"/>
      <c r="CG262" s="480"/>
      <c r="CH262" s="480"/>
      <c r="CI262" s="480"/>
      <c r="CJ262" s="480"/>
      <c r="CK262" s="480"/>
      <c r="CL262" s="480"/>
      <c r="CM262" s="480"/>
      <c r="CN262" s="480"/>
      <c r="CO262" s="480"/>
      <c r="CP262" s="480"/>
      <c r="CQ262" s="480"/>
    </row>
    <row r="263" spans="2:95" s="481" customFormat="1" ht="15" customHeight="1" x14ac:dyDescent="0.25">
      <c r="D263" s="482"/>
      <c r="E263" s="482"/>
      <c r="F263" s="480"/>
      <c r="G263" s="480"/>
      <c r="H263" s="483"/>
      <c r="I263" s="484"/>
      <c r="J263" s="485"/>
      <c r="K263" s="486"/>
      <c r="L263" s="486"/>
      <c r="M263" s="486"/>
      <c r="N263" s="490"/>
      <c r="O263" s="488"/>
      <c r="P263" s="675"/>
      <c r="Q263" s="489"/>
      <c r="R263" s="490"/>
      <c r="S263" s="494"/>
      <c r="T263" s="490"/>
      <c r="U263" s="490"/>
      <c r="V263" s="490"/>
      <c r="W263" s="490"/>
      <c r="X263" s="490"/>
      <c r="Y263" s="490"/>
      <c r="Z263" s="490"/>
      <c r="AA263" s="490"/>
      <c r="AB263" s="490"/>
      <c r="AC263" s="490"/>
      <c r="AD263" s="490"/>
      <c r="AE263" s="1082"/>
      <c r="AF263" s="1082"/>
      <c r="AG263" s="493"/>
      <c r="AH263" s="490"/>
      <c r="AI263" s="480"/>
      <c r="AJ263" s="480"/>
      <c r="AK263" s="365"/>
      <c r="AL263" s="868"/>
      <c r="AM263" s="871"/>
      <c r="AN263" s="872"/>
      <c r="AO263" s="873"/>
      <c r="AP263" s="872"/>
      <c r="AQ263" s="872"/>
      <c r="AR263" s="872"/>
      <c r="AS263" s="872"/>
      <c r="AT263" s="872"/>
      <c r="AU263" s="872"/>
      <c r="AV263" s="872"/>
      <c r="AW263" s="872"/>
      <c r="AX263" s="872"/>
      <c r="AY263" s="872"/>
      <c r="AZ263" s="872"/>
      <c r="BA263" s="872"/>
      <c r="BB263" s="480"/>
      <c r="BC263" s="480"/>
      <c r="BD263" s="480"/>
      <c r="BE263" s="480"/>
      <c r="BF263" s="480"/>
      <c r="BG263" s="480"/>
      <c r="BH263" s="480"/>
      <c r="BI263" s="480"/>
      <c r="BJ263" s="480"/>
      <c r="BK263" s="480"/>
      <c r="BL263" s="480"/>
      <c r="BM263" s="480"/>
      <c r="BN263" s="480"/>
      <c r="BO263" s="480"/>
      <c r="BP263" s="480"/>
      <c r="BQ263" s="480"/>
      <c r="BR263" s="480"/>
      <c r="BS263" s="480"/>
      <c r="BT263" s="480"/>
      <c r="BU263" s="480"/>
      <c r="BV263" s="480"/>
      <c r="BW263" s="480"/>
      <c r="BX263" s="480"/>
      <c r="BY263" s="480"/>
      <c r="BZ263" s="480"/>
      <c r="CA263" s="480"/>
      <c r="CB263" s="480"/>
      <c r="CC263" s="480"/>
      <c r="CD263" s="480"/>
      <c r="CE263" s="480"/>
      <c r="CF263" s="480"/>
      <c r="CG263" s="480"/>
      <c r="CH263" s="480"/>
      <c r="CI263" s="480"/>
      <c r="CJ263" s="480"/>
      <c r="CK263" s="480"/>
      <c r="CL263" s="480"/>
      <c r="CM263" s="480"/>
      <c r="CN263" s="480"/>
      <c r="CO263" s="480"/>
      <c r="CP263" s="480"/>
      <c r="CQ263" s="480"/>
    </row>
    <row r="264" spans="2:95" s="481" customFormat="1" ht="15" customHeight="1" x14ac:dyDescent="0.25">
      <c r="D264" s="482"/>
      <c r="E264" s="482"/>
      <c r="F264" s="480"/>
      <c r="G264" s="480"/>
      <c r="H264" s="483"/>
      <c r="I264" s="484"/>
      <c r="J264" s="485"/>
      <c r="K264" s="486"/>
      <c r="L264" s="486"/>
      <c r="M264" s="486"/>
      <c r="N264" s="490"/>
      <c r="O264" s="488"/>
      <c r="P264" s="675"/>
      <c r="Q264" s="489"/>
      <c r="R264" s="490"/>
      <c r="S264" s="494"/>
      <c r="T264" s="490"/>
      <c r="U264" s="490"/>
      <c r="V264" s="490"/>
      <c r="W264" s="490"/>
      <c r="X264" s="490"/>
      <c r="Y264" s="490"/>
      <c r="Z264" s="490"/>
      <c r="AA264" s="490"/>
      <c r="AB264" s="490"/>
      <c r="AC264" s="490"/>
      <c r="AD264" s="490"/>
      <c r="AE264" s="1082"/>
      <c r="AF264" s="1082"/>
      <c r="AG264" s="493"/>
      <c r="AH264" s="490"/>
      <c r="AI264" s="480"/>
      <c r="AJ264" s="480"/>
      <c r="AK264" s="365"/>
      <c r="AL264" s="868"/>
      <c r="AM264" s="871"/>
      <c r="AN264" s="872"/>
      <c r="AO264" s="873"/>
      <c r="AP264" s="872"/>
      <c r="AQ264" s="872"/>
      <c r="AR264" s="872"/>
      <c r="AS264" s="872"/>
      <c r="AT264" s="872"/>
      <c r="AU264" s="872"/>
      <c r="AV264" s="872"/>
      <c r="AW264" s="872"/>
      <c r="AX264" s="872"/>
      <c r="AY264" s="872"/>
      <c r="AZ264" s="872"/>
      <c r="BA264" s="872"/>
      <c r="BB264" s="480"/>
      <c r="BC264" s="480"/>
      <c r="BD264" s="480"/>
      <c r="BE264" s="480"/>
      <c r="BF264" s="480"/>
      <c r="BG264" s="480"/>
      <c r="BH264" s="480"/>
      <c r="BI264" s="480"/>
      <c r="BJ264" s="480"/>
      <c r="BK264" s="480"/>
      <c r="BL264" s="480"/>
      <c r="BM264" s="480"/>
      <c r="BN264" s="480"/>
      <c r="BO264" s="480"/>
      <c r="BP264" s="480"/>
      <c r="BQ264" s="480"/>
      <c r="BR264" s="480"/>
      <c r="BS264" s="480"/>
      <c r="BT264" s="480"/>
      <c r="BU264" s="480"/>
      <c r="BV264" s="480"/>
      <c r="BW264" s="480"/>
      <c r="BX264" s="480"/>
      <c r="BY264" s="480"/>
      <c r="BZ264" s="480"/>
      <c r="CA264" s="480"/>
      <c r="CB264" s="480"/>
      <c r="CC264" s="480"/>
      <c r="CD264" s="480"/>
      <c r="CE264" s="480"/>
      <c r="CF264" s="480"/>
      <c r="CG264" s="480"/>
      <c r="CH264" s="480"/>
      <c r="CI264" s="480"/>
      <c r="CJ264" s="480"/>
      <c r="CK264" s="480"/>
      <c r="CL264" s="480"/>
      <c r="CM264" s="480"/>
      <c r="CN264" s="480"/>
      <c r="CO264" s="480"/>
      <c r="CP264" s="480"/>
      <c r="CQ264" s="480"/>
    </row>
    <row r="265" spans="2:95" s="481" customFormat="1" x14ac:dyDescent="0.25">
      <c r="D265" s="482"/>
      <c r="E265" s="482"/>
      <c r="F265" s="480"/>
      <c r="G265" s="480"/>
      <c r="H265" s="483"/>
      <c r="I265" s="484"/>
      <c r="J265" s="485"/>
      <c r="K265" s="486"/>
      <c r="L265" s="486"/>
      <c r="M265" s="486"/>
      <c r="N265" s="490"/>
      <c r="O265" s="488"/>
      <c r="P265" s="675"/>
      <c r="Q265" s="489"/>
      <c r="R265" s="489"/>
      <c r="S265" s="480"/>
      <c r="T265" s="489"/>
      <c r="U265" s="489"/>
      <c r="V265" s="489"/>
      <c r="W265" s="489"/>
      <c r="X265" s="489"/>
      <c r="Y265" s="491"/>
      <c r="Z265" s="489"/>
      <c r="AA265" s="489"/>
      <c r="AB265" s="489"/>
      <c r="AC265" s="489"/>
      <c r="AD265" s="480"/>
      <c r="AE265" s="1081"/>
      <c r="AF265" s="1081"/>
      <c r="AG265" s="492"/>
      <c r="AH265" s="480"/>
      <c r="AI265" s="480"/>
      <c r="AJ265" s="480"/>
      <c r="AK265" s="365"/>
      <c r="AL265" s="868"/>
      <c r="AM265" s="871"/>
      <c r="AN265" s="872"/>
      <c r="AO265" s="873"/>
      <c r="AP265" s="872"/>
      <c r="AQ265" s="872"/>
      <c r="AR265" s="872"/>
      <c r="AS265" s="872"/>
      <c r="AT265" s="872"/>
      <c r="AU265" s="872"/>
      <c r="AV265" s="872"/>
      <c r="AW265" s="872"/>
      <c r="AX265" s="872"/>
      <c r="AY265" s="872"/>
      <c r="AZ265" s="872"/>
      <c r="BA265" s="872"/>
      <c r="BB265" s="480"/>
      <c r="BC265" s="480"/>
      <c r="BD265" s="480"/>
      <c r="BE265" s="480"/>
      <c r="BF265" s="480"/>
      <c r="BG265" s="480"/>
      <c r="BH265" s="480"/>
      <c r="BI265" s="480"/>
      <c r="BJ265" s="480"/>
      <c r="BK265" s="480"/>
      <c r="BL265" s="480"/>
      <c r="BM265" s="480"/>
      <c r="BN265" s="480"/>
      <c r="BO265" s="480"/>
      <c r="BP265" s="480"/>
      <c r="BQ265" s="480"/>
      <c r="BR265" s="480"/>
      <c r="BS265" s="480"/>
      <c r="BT265" s="480"/>
      <c r="BU265" s="480"/>
      <c r="BV265" s="480"/>
      <c r="BW265" s="480"/>
      <c r="BX265" s="480"/>
      <c r="BY265" s="480"/>
      <c r="BZ265" s="480"/>
      <c r="CA265" s="480"/>
      <c r="CB265" s="480"/>
      <c r="CC265" s="480"/>
      <c r="CD265" s="480"/>
      <c r="CE265" s="480"/>
      <c r="CF265" s="480"/>
      <c r="CG265" s="480"/>
      <c r="CH265" s="480"/>
      <c r="CI265" s="480"/>
      <c r="CJ265" s="480"/>
      <c r="CK265" s="480"/>
      <c r="CL265" s="480"/>
      <c r="CM265" s="480"/>
      <c r="CN265" s="480"/>
      <c r="CO265" s="480"/>
      <c r="CP265" s="480"/>
      <c r="CQ265" s="480"/>
    </row>
    <row r="266" spans="2:95" x14ac:dyDescent="0.25">
      <c r="D266" s="482"/>
      <c r="E266" s="482"/>
      <c r="F266" s="480"/>
      <c r="G266" s="480"/>
      <c r="H266" s="483"/>
      <c r="I266" s="484"/>
      <c r="J266" s="485"/>
      <c r="K266" s="486"/>
      <c r="L266" s="486"/>
      <c r="M266" s="486"/>
      <c r="N266" s="490"/>
      <c r="O266" s="488"/>
      <c r="P266" s="675"/>
      <c r="Q266" s="489"/>
      <c r="R266" s="489"/>
      <c r="S266" s="480"/>
      <c r="T266" s="489"/>
      <c r="U266" s="489"/>
      <c r="V266" s="489"/>
      <c r="W266" s="489"/>
      <c r="X266" s="489"/>
      <c r="Y266" s="491"/>
      <c r="Z266" s="489"/>
      <c r="AA266" s="489"/>
      <c r="AB266" s="489"/>
      <c r="AC266" s="489"/>
      <c r="AD266" s="494"/>
      <c r="AE266" s="1081"/>
      <c r="AF266" s="1081"/>
      <c r="AG266" s="492"/>
      <c r="AH266" s="480"/>
    </row>
    <row r="267" spans="2:95" x14ac:dyDescent="0.25">
      <c r="AE267" s="1081"/>
      <c r="AF267" s="1081"/>
      <c r="AG267" s="495"/>
    </row>
  </sheetData>
  <sheetProtection sheet="1" objects="1" scenarios="1"/>
  <mergeCells count="42">
    <mergeCell ref="AO6:AO8"/>
    <mergeCell ref="H193:H194"/>
    <mergeCell ref="Z6:AG6"/>
    <mergeCell ref="H66:H67"/>
    <mergeCell ref="H124:H125"/>
    <mergeCell ref="H57:H58"/>
    <mergeCell ref="H45:H46"/>
    <mergeCell ref="H13:H14"/>
    <mergeCell ref="H21:H22"/>
    <mergeCell ref="H32:H33"/>
    <mergeCell ref="H49:H50"/>
    <mergeCell ref="H41:H42"/>
    <mergeCell ref="H43:H44"/>
    <mergeCell ref="H61:H62"/>
    <mergeCell ref="H97:H98"/>
    <mergeCell ref="H174:H175"/>
    <mergeCell ref="AO239:AO240"/>
    <mergeCell ref="AE266:AF266"/>
    <mergeCell ref="H63:H65"/>
    <mergeCell ref="H118:H119"/>
    <mergeCell ref="H168:H169"/>
    <mergeCell ref="H113:H114"/>
    <mergeCell ref="H122:H123"/>
    <mergeCell ref="H83:H84"/>
    <mergeCell ref="H160:H161"/>
    <mergeCell ref="H131:H132"/>
    <mergeCell ref="H103:H104"/>
    <mergeCell ref="H110:H111"/>
    <mergeCell ref="H140:H141"/>
    <mergeCell ref="H105:H106"/>
    <mergeCell ref="H152:H153"/>
    <mergeCell ref="H172:H173"/>
    <mergeCell ref="Z8:AB8"/>
    <mergeCell ref="AC8:AE8"/>
    <mergeCell ref="AF8:AI8"/>
    <mergeCell ref="AE267:AF267"/>
    <mergeCell ref="AE260:AG260"/>
    <mergeCell ref="AE261:AF261"/>
    <mergeCell ref="AE262:AF262"/>
    <mergeCell ref="AE263:AF263"/>
    <mergeCell ref="AE264:AF264"/>
    <mergeCell ref="AE265:AF265"/>
  </mergeCells>
  <pageMargins left="0.7" right="0.7" top="0.75" bottom="0.75" header="0.3" footer="0.3"/>
  <pageSetup paperSize="8" scale="4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AR190"/>
  <sheetViews>
    <sheetView showGridLines="0" zoomScaleNormal="100" workbookViewId="0">
      <selection activeCell="E10" sqref="E10"/>
    </sheetView>
  </sheetViews>
  <sheetFormatPr defaultRowHeight="15" x14ac:dyDescent="0.25"/>
  <cols>
    <col min="1" max="1" width="3.85546875" customWidth="1"/>
    <col min="2" max="2" width="32.42578125" customWidth="1"/>
    <col min="3" max="3" width="0.85546875" customWidth="1"/>
    <col min="4" max="4" width="12.140625" customWidth="1"/>
    <col min="5" max="5" width="11.28515625" customWidth="1"/>
    <col min="6" max="6" width="43.140625" customWidth="1"/>
    <col min="7" max="7" width="38.42578125" customWidth="1"/>
    <col min="8" max="8" width="14.7109375" customWidth="1"/>
    <col min="9" max="9" width="12.140625" customWidth="1"/>
    <col min="10" max="10" width="12.85546875" style="6" customWidth="1"/>
    <col min="11" max="12" width="12.85546875" style="7" customWidth="1"/>
    <col min="13" max="13" width="8.7109375" style="6" customWidth="1"/>
    <col min="14" max="14" width="14.42578125" style="6" customWidth="1"/>
    <col min="15" max="15" width="13" style="6" customWidth="1"/>
    <col min="16" max="16" width="17.5703125" style="6" customWidth="1"/>
    <col min="17" max="17" width="9.140625" style="174"/>
    <col min="18" max="18" width="89.28515625" customWidth="1"/>
    <col min="19" max="19" width="0.28515625" customWidth="1"/>
    <col min="20" max="20" width="26.7109375" bestFit="1" customWidth="1"/>
    <col min="21" max="21" width="21.140625" bestFit="1" customWidth="1"/>
  </cols>
  <sheetData>
    <row r="1" spans="2:34" ht="30" customHeight="1" x14ac:dyDescent="0.25"/>
    <row r="2" spans="2:34" ht="20.100000000000001" customHeight="1" x14ac:dyDescent="0.25">
      <c r="B2" s="45" t="s">
        <v>791</v>
      </c>
      <c r="C2" s="64"/>
    </row>
    <row r="3" spans="2:34" ht="30" customHeight="1" x14ac:dyDescent="0.35">
      <c r="B3" s="29" t="s">
        <v>792</v>
      </c>
      <c r="C3" s="65"/>
      <c r="D3" s="33" t="s">
        <v>1451</v>
      </c>
      <c r="E3" s="28"/>
      <c r="F3" s="28"/>
      <c r="G3" s="28"/>
      <c r="H3" s="28"/>
      <c r="I3" s="34"/>
      <c r="J3" s="34"/>
      <c r="K3" s="292"/>
      <c r="L3" s="292"/>
      <c r="M3" s="34"/>
      <c r="N3" s="34"/>
      <c r="O3" s="34"/>
      <c r="P3" s="34"/>
      <c r="Q3" s="545"/>
      <c r="R3" s="34"/>
      <c r="S3" s="6"/>
      <c r="T3" s="6"/>
      <c r="U3" s="6"/>
      <c r="V3" s="6"/>
      <c r="W3" s="6"/>
      <c r="Y3" s="6"/>
      <c r="Z3" s="6"/>
      <c r="AA3" s="6"/>
      <c r="AB3" s="6"/>
      <c r="AC3" s="6"/>
      <c r="AD3" s="6"/>
      <c r="AE3" s="6"/>
      <c r="AF3" s="6"/>
      <c r="AG3" s="6"/>
    </row>
    <row r="4" spans="2:34" ht="30" customHeight="1" x14ac:dyDescent="0.25">
      <c r="B4" s="35" t="s">
        <v>793</v>
      </c>
      <c r="C4" s="67"/>
    </row>
    <row r="5" spans="2:34" ht="30" customHeight="1" thickBot="1" x14ac:dyDescent="0.3">
      <c r="B5" s="67"/>
      <c r="C5" s="67"/>
    </row>
    <row r="6" spans="2:34" ht="30" customHeight="1" x14ac:dyDescent="0.25">
      <c r="B6" s="28"/>
      <c r="D6" s="154"/>
      <c r="E6" s="154"/>
      <c r="F6" s="154"/>
      <c r="G6" s="154"/>
      <c r="H6" s="154"/>
      <c r="I6" s="158"/>
      <c r="J6" s="158"/>
      <c r="K6" s="160"/>
      <c r="L6" s="160"/>
      <c r="M6" s="158"/>
      <c r="N6" s="162" t="s">
        <v>39</v>
      </c>
      <c r="O6" s="162" t="s">
        <v>39</v>
      </c>
      <c r="P6" s="162" t="s">
        <v>39</v>
      </c>
      <c r="Q6" s="546"/>
      <c r="R6" s="57"/>
      <c r="S6" s="1054"/>
    </row>
    <row r="7" spans="2:34" ht="30" customHeight="1" x14ac:dyDescent="0.25">
      <c r="B7" s="67"/>
      <c r="C7" s="1"/>
      <c r="D7" s="155" t="s">
        <v>41</v>
      </c>
      <c r="E7" s="155" t="s">
        <v>42</v>
      </c>
      <c r="F7" s="157"/>
      <c r="G7" s="157"/>
      <c r="H7" s="157"/>
      <c r="I7" s="159"/>
      <c r="J7" s="159"/>
      <c r="K7" s="161"/>
      <c r="L7" s="161"/>
      <c r="M7" s="159"/>
      <c r="N7" s="155" t="s">
        <v>43</v>
      </c>
      <c r="O7" s="155" t="s">
        <v>43</v>
      </c>
      <c r="P7" s="155" t="s">
        <v>43</v>
      </c>
      <c r="Q7" s="547" t="s">
        <v>45</v>
      </c>
      <c r="R7" s="56" t="s">
        <v>794</v>
      </c>
      <c r="S7" s="1055"/>
    </row>
    <row r="8" spans="2:34" ht="30" customHeight="1" thickBot="1" x14ac:dyDescent="0.3">
      <c r="D8" s="156" t="s">
        <v>51</v>
      </c>
      <c r="E8" s="156" t="s">
        <v>51</v>
      </c>
      <c r="F8" s="156" t="s">
        <v>52</v>
      </c>
      <c r="G8" s="156" t="s">
        <v>53</v>
      </c>
      <c r="H8" s="156" t="s">
        <v>54</v>
      </c>
      <c r="I8" s="156" t="s">
        <v>55</v>
      </c>
      <c r="J8" s="156" t="s">
        <v>56</v>
      </c>
      <c r="K8" s="156" t="s">
        <v>58</v>
      </c>
      <c r="L8" s="156" t="s">
        <v>59</v>
      </c>
      <c r="M8" s="156" t="s">
        <v>57</v>
      </c>
      <c r="N8" s="156" t="s">
        <v>60</v>
      </c>
      <c r="O8" s="156" t="s">
        <v>51</v>
      </c>
      <c r="P8" s="156" t="s">
        <v>61</v>
      </c>
      <c r="Q8" s="548" t="s">
        <v>63</v>
      </c>
      <c r="R8" s="58" t="s">
        <v>795</v>
      </c>
      <c r="S8" s="1056"/>
    </row>
    <row r="9" spans="2:34" ht="30" customHeight="1" thickBot="1" x14ac:dyDescent="0.3">
      <c r="B9" s="2" t="s">
        <v>796</v>
      </c>
      <c r="D9" s="56"/>
      <c r="E9" s="56"/>
      <c r="F9" s="56"/>
      <c r="G9" s="56"/>
      <c r="H9" s="56"/>
      <c r="I9" s="56"/>
      <c r="J9" s="56"/>
      <c r="K9" s="56"/>
      <c r="L9" s="56"/>
      <c r="M9" s="56"/>
      <c r="N9" s="56"/>
      <c r="O9" s="56"/>
      <c r="P9" s="56"/>
      <c r="Q9" s="234"/>
      <c r="R9" s="56"/>
    </row>
    <row r="10" spans="2:34" ht="30" customHeight="1" thickBot="1" x14ac:dyDescent="0.3">
      <c r="B10" s="88" t="s">
        <v>71</v>
      </c>
      <c r="C10" s="251"/>
      <c r="D10" s="56"/>
      <c r="E10" s="56"/>
      <c r="F10" s="56"/>
      <c r="G10" s="56"/>
      <c r="H10" s="56"/>
      <c r="I10" s="56"/>
      <c r="J10" s="56"/>
      <c r="K10" s="56"/>
      <c r="L10" s="56"/>
      <c r="M10" s="56"/>
      <c r="N10" s="56"/>
      <c r="O10" s="56"/>
      <c r="P10" s="56"/>
      <c r="Q10" s="234"/>
      <c r="R10" s="208"/>
      <c r="S10" s="1057"/>
    </row>
    <row r="11" spans="2:34" ht="30" customHeight="1" x14ac:dyDescent="0.25">
      <c r="D11" s="209" t="s">
        <v>797</v>
      </c>
      <c r="E11" s="210" t="s">
        <v>798</v>
      </c>
      <c r="F11" s="210" t="s">
        <v>799</v>
      </c>
      <c r="G11" s="210" t="s">
        <v>113</v>
      </c>
      <c r="H11" s="211">
        <v>1</v>
      </c>
      <c r="I11" s="208"/>
      <c r="J11" s="143" t="s">
        <v>76</v>
      </c>
      <c r="K11" s="130">
        <v>284</v>
      </c>
      <c r="L11" s="130" t="s">
        <v>592</v>
      </c>
      <c r="M11" s="130" t="s">
        <v>77</v>
      </c>
      <c r="N11" s="208"/>
      <c r="O11" s="208"/>
      <c r="P11" s="208"/>
      <c r="Q11" s="913">
        <v>20</v>
      </c>
      <c r="R11" s="576" t="s">
        <v>800</v>
      </c>
      <c r="S11" s="565"/>
    </row>
    <row r="12" spans="2:34" ht="30" customHeight="1" x14ac:dyDescent="0.25">
      <c r="D12" s="36" t="s">
        <v>801</v>
      </c>
      <c r="E12" s="36" t="s">
        <v>802</v>
      </c>
      <c r="F12" s="113" t="s">
        <v>803</v>
      </c>
      <c r="G12" s="113" t="s">
        <v>804</v>
      </c>
      <c r="H12" s="236">
        <v>0.4</v>
      </c>
      <c r="I12" s="220"/>
      <c r="J12" s="115" t="s">
        <v>76</v>
      </c>
      <c r="K12" s="130">
        <v>284</v>
      </c>
      <c r="L12" s="130" t="s">
        <v>592</v>
      </c>
      <c r="M12" s="116" t="s">
        <v>42</v>
      </c>
      <c r="N12" s="116"/>
      <c r="O12" s="116" t="s">
        <v>114</v>
      </c>
      <c r="P12" s="221"/>
      <c r="Q12" s="914">
        <v>5</v>
      </c>
      <c r="R12" s="577" t="s">
        <v>805</v>
      </c>
      <c r="S12" s="566"/>
      <c r="T12" s="11"/>
      <c r="U12" s="11"/>
      <c r="V12" s="11"/>
      <c r="W12" s="11"/>
      <c r="X12" s="12"/>
      <c r="Y12" s="11"/>
      <c r="Z12" s="12"/>
      <c r="AA12" s="12"/>
      <c r="AB12" s="12"/>
      <c r="AC12" s="12"/>
      <c r="AD12" s="12"/>
      <c r="AE12" s="12"/>
      <c r="AF12" s="12"/>
      <c r="AG12" s="12"/>
      <c r="AH12" s="11"/>
    </row>
    <row r="13" spans="2:34" ht="30" customHeight="1" thickBot="1" x14ac:dyDescent="0.3">
      <c r="D13" s="209" t="s">
        <v>806</v>
      </c>
      <c r="E13" s="210" t="s">
        <v>807</v>
      </c>
      <c r="F13" s="210" t="s">
        <v>808</v>
      </c>
      <c r="G13" s="210" t="s">
        <v>809</v>
      </c>
      <c r="H13" s="208">
        <v>2.2999999999999998</v>
      </c>
      <c r="I13" s="208"/>
      <c r="J13" s="143" t="s">
        <v>76</v>
      </c>
      <c r="K13" s="130">
        <v>284</v>
      </c>
      <c r="L13" s="130" t="s">
        <v>592</v>
      </c>
      <c r="M13" s="130" t="s">
        <v>77</v>
      </c>
      <c r="N13" s="208"/>
      <c r="O13" s="208"/>
      <c r="P13" s="208"/>
      <c r="Q13" s="913">
        <v>35</v>
      </c>
      <c r="R13" s="576" t="s">
        <v>800</v>
      </c>
      <c r="S13" s="565"/>
    </row>
    <row r="14" spans="2:34" s="122" customFormat="1" ht="30" customHeight="1" thickBot="1" x14ac:dyDescent="0.25">
      <c r="B14" s="2" t="s">
        <v>810</v>
      </c>
      <c r="C14" s="42"/>
      <c r="D14" s="70"/>
      <c r="E14" s="70"/>
      <c r="F14" s="133"/>
      <c r="G14" s="133"/>
      <c r="H14" s="38"/>
      <c r="I14" s="133"/>
      <c r="J14" s="42"/>
      <c r="K14" s="42"/>
      <c r="L14" s="42"/>
      <c r="M14" s="42"/>
      <c r="N14" s="42"/>
      <c r="O14" s="42"/>
      <c r="P14" s="42"/>
      <c r="Q14" s="915"/>
      <c r="S14" s="567"/>
    </row>
    <row r="15" spans="2:34" s="122" customFormat="1" ht="30" customHeight="1" thickBot="1" x14ac:dyDescent="0.25">
      <c r="B15" s="140" t="s">
        <v>71</v>
      </c>
      <c r="C15" s="42"/>
      <c r="D15" s="1031"/>
      <c r="E15" s="1031"/>
      <c r="F15" s="286"/>
      <c r="G15" s="286"/>
      <c r="H15" s="1032"/>
      <c r="I15" s="286"/>
      <c r="J15" s="178"/>
      <c r="K15" s="178"/>
      <c r="L15" s="178"/>
      <c r="M15" s="178"/>
      <c r="N15" s="178"/>
      <c r="O15" s="178"/>
      <c r="P15" s="178"/>
      <c r="Q15" s="1033"/>
      <c r="R15" s="246"/>
      <c r="S15" s="567"/>
    </row>
    <row r="16" spans="2:34" s="122" customFormat="1" ht="30" customHeight="1" x14ac:dyDescent="0.2">
      <c r="B16" s="8"/>
      <c r="C16" s="8"/>
      <c r="D16" s="138" t="s">
        <v>811</v>
      </c>
      <c r="E16" s="138" t="s">
        <v>812</v>
      </c>
      <c r="F16" s="139" t="s">
        <v>813</v>
      </c>
      <c r="G16" s="113" t="s">
        <v>814</v>
      </c>
      <c r="H16" s="142">
        <v>0.27</v>
      </c>
      <c r="I16" s="143" t="s">
        <v>76</v>
      </c>
      <c r="J16" s="130"/>
      <c r="K16" s="130">
        <v>253</v>
      </c>
      <c r="L16" s="130" t="s">
        <v>91</v>
      </c>
      <c r="M16" s="130" t="s">
        <v>77</v>
      </c>
      <c r="N16" s="130" t="s">
        <v>85</v>
      </c>
      <c r="O16" s="130" t="s">
        <v>815</v>
      </c>
      <c r="P16" s="130" t="s">
        <v>816</v>
      </c>
      <c r="Q16" s="912">
        <v>10</v>
      </c>
      <c r="R16" s="578" t="s">
        <v>817</v>
      </c>
      <c r="S16" s="567"/>
    </row>
    <row r="17" spans="1:44" s="122" customFormat="1" ht="60" customHeight="1" x14ac:dyDescent="0.2">
      <c r="B17" s="8"/>
      <c r="C17" s="8"/>
      <c r="D17" s="147" t="s">
        <v>818</v>
      </c>
      <c r="E17" s="147" t="s">
        <v>819</v>
      </c>
      <c r="F17" s="139" t="s">
        <v>820</v>
      </c>
      <c r="G17" s="113" t="s">
        <v>113</v>
      </c>
      <c r="H17" s="114">
        <v>1.6</v>
      </c>
      <c r="I17" s="220"/>
      <c r="J17" s="115" t="s">
        <v>76</v>
      </c>
      <c r="K17" s="220">
        <v>254</v>
      </c>
      <c r="L17" s="220" t="s">
        <v>821</v>
      </c>
      <c r="M17" s="116" t="s">
        <v>77</v>
      </c>
      <c r="N17" s="116" t="s">
        <v>108</v>
      </c>
      <c r="O17" s="116" t="s">
        <v>822</v>
      </c>
      <c r="P17" s="221">
        <v>42188</v>
      </c>
      <c r="Q17" s="914">
        <v>26</v>
      </c>
      <c r="R17" s="579" t="s">
        <v>823</v>
      </c>
      <c r="S17" s="568"/>
      <c r="T17" s="11"/>
      <c r="U17" s="39"/>
      <c r="V17" s="39"/>
      <c r="W17" s="39"/>
      <c r="X17" s="12"/>
      <c r="Y17" s="11"/>
      <c r="Z17" s="11"/>
      <c r="AA17" s="11"/>
      <c r="AB17" s="11"/>
      <c r="AC17" s="11"/>
      <c r="AD17" s="11"/>
      <c r="AE17" s="12"/>
      <c r="AF17" s="11"/>
      <c r="AG17" s="11"/>
    </row>
    <row r="18" spans="1:44" s="122" customFormat="1" ht="30" customHeight="1" x14ac:dyDescent="0.2">
      <c r="B18" s="8"/>
      <c r="C18" s="8"/>
      <c r="D18" s="36" t="s">
        <v>824</v>
      </c>
      <c r="E18" s="36" t="s">
        <v>825</v>
      </c>
      <c r="F18" s="113" t="s">
        <v>826</v>
      </c>
      <c r="G18" s="113" t="s">
        <v>827</v>
      </c>
      <c r="H18" s="114">
        <v>0.2</v>
      </c>
      <c r="I18" s="115" t="s">
        <v>76</v>
      </c>
      <c r="J18" s="220"/>
      <c r="K18" s="220">
        <v>254</v>
      </c>
      <c r="L18" s="220" t="s">
        <v>821</v>
      </c>
      <c r="M18" s="116" t="s">
        <v>129</v>
      </c>
      <c r="N18" s="116" t="s">
        <v>108</v>
      </c>
      <c r="O18" s="116" t="s">
        <v>828</v>
      </c>
      <c r="P18" s="221">
        <v>41456</v>
      </c>
      <c r="Q18" s="914">
        <v>6</v>
      </c>
      <c r="R18" s="577" t="s">
        <v>829</v>
      </c>
      <c r="S18" s="568"/>
      <c r="T18" s="11"/>
      <c r="U18" s="11"/>
      <c r="V18" s="11"/>
      <c r="W18" s="11"/>
      <c r="X18" s="12"/>
      <c r="Y18" s="11"/>
      <c r="Z18" s="11"/>
      <c r="AA18" s="12"/>
      <c r="AB18" s="11"/>
      <c r="AC18" s="11"/>
      <c r="AD18" s="11"/>
      <c r="AE18" s="12"/>
      <c r="AF18" s="11"/>
      <c r="AG18" s="11"/>
      <c r="AH18" s="11"/>
    </row>
    <row r="19" spans="1:44" s="122" customFormat="1" ht="30" customHeight="1" x14ac:dyDescent="0.2">
      <c r="B19" s="8"/>
      <c r="C19" s="8"/>
      <c r="D19" s="36" t="s">
        <v>830</v>
      </c>
      <c r="E19" s="36" t="s">
        <v>831</v>
      </c>
      <c r="F19" s="113" t="s">
        <v>832</v>
      </c>
      <c r="G19" s="222" t="s">
        <v>833</v>
      </c>
      <c r="H19" s="114">
        <v>10.3</v>
      </c>
      <c r="I19" s="220"/>
      <c r="J19" s="115" t="s">
        <v>76</v>
      </c>
      <c r="K19" s="130">
        <v>253</v>
      </c>
      <c r="L19" s="130" t="s">
        <v>91</v>
      </c>
      <c r="M19" s="116" t="s">
        <v>77</v>
      </c>
      <c r="N19" s="116"/>
      <c r="O19" s="116"/>
      <c r="P19" s="221"/>
      <c r="Q19" s="914">
        <v>135</v>
      </c>
      <c r="R19" s="577" t="s">
        <v>834</v>
      </c>
      <c r="S19" s="568"/>
      <c r="T19" s="11"/>
      <c r="U19" s="11"/>
      <c r="V19" s="11"/>
      <c r="W19" s="11"/>
      <c r="X19" s="12"/>
      <c r="Y19" s="11"/>
      <c r="Z19" s="11"/>
      <c r="AA19" s="12"/>
      <c r="AB19" s="11"/>
      <c r="AC19" s="11"/>
      <c r="AD19" s="11"/>
      <c r="AE19" s="12"/>
      <c r="AF19" s="11"/>
      <c r="AG19" s="11"/>
      <c r="AH19" s="11"/>
    </row>
    <row r="20" spans="1:44" s="122" customFormat="1" ht="30" customHeight="1" x14ac:dyDescent="0.2">
      <c r="B20" s="8"/>
      <c r="C20" s="8"/>
      <c r="D20" s="36" t="s">
        <v>835</v>
      </c>
      <c r="E20" s="36" t="s">
        <v>836</v>
      </c>
      <c r="F20" s="113" t="s">
        <v>837</v>
      </c>
      <c r="G20" s="113" t="s">
        <v>838</v>
      </c>
      <c r="H20" s="114">
        <v>8.8000000000000007</v>
      </c>
      <c r="I20" s="113"/>
      <c r="J20" s="143" t="s">
        <v>76</v>
      </c>
      <c r="K20" s="130">
        <v>253</v>
      </c>
      <c r="L20" s="130" t="s">
        <v>91</v>
      </c>
      <c r="M20" s="130" t="s">
        <v>77</v>
      </c>
      <c r="N20" s="130"/>
      <c r="O20" s="130"/>
      <c r="P20" s="130"/>
      <c r="Q20" s="914">
        <v>135</v>
      </c>
      <c r="R20" s="578" t="s">
        <v>839</v>
      </c>
      <c r="S20" s="567"/>
    </row>
    <row r="21" spans="1:44" s="122" customFormat="1" ht="30" customHeight="1" x14ac:dyDescent="0.2">
      <c r="B21" s="8"/>
      <c r="C21" s="8"/>
      <c r="D21" s="36" t="s">
        <v>840</v>
      </c>
      <c r="E21" s="36" t="s">
        <v>841</v>
      </c>
      <c r="F21" s="113" t="s">
        <v>842</v>
      </c>
      <c r="G21" s="222" t="s">
        <v>843</v>
      </c>
      <c r="H21" s="114">
        <v>27.6</v>
      </c>
      <c r="I21" s="220"/>
      <c r="J21" s="115" t="s">
        <v>76</v>
      </c>
      <c r="K21" s="220">
        <v>254</v>
      </c>
      <c r="L21" s="220" t="s">
        <v>821</v>
      </c>
      <c r="M21" s="116" t="s">
        <v>77</v>
      </c>
      <c r="N21" s="116" t="s">
        <v>85</v>
      </c>
      <c r="O21" s="116" t="s">
        <v>844</v>
      </c>
      <c r="P21" s="221">
        <v>41289</v>
      </c>
      <c r="Q21" s="914">
        <v>400</v>
      </c>
      <c r="R21" s="577" t="s">
        <v>845</v>
      </c>
      <c r="S21" s="568"/>
      <c r="T21" s="11"/>
      <c r="U21" s="11"/>
      <c r="V21" s="11"/>
      <c r="W21" s="11"/>
      <c r="X21" s="12"/>
      <c r="Y21" s="11"/>
    </row>
    <row r="22" spans="1:44" s="122" customFormat="1" ht="30" customHeight="1" x14ac:dyDescent="0.2">
      <c r="B22" s="8"/>
      <c r="C22" s="8"/>
      <c r="D22" s="36" t="s">
        <v>846</v>
      </c>
      <c r="E22" s="36" t="s">
        <v>847</v>
      </c>
      <c r="F22" s="113" t="s">
        <v>848</v>
      </c>
      <c r="G22" s="113" t="s">
        <v>113</v>
      </c>
      <c r="H22" s="114">
        <v>3.3</v>
      </c>
      <c r="I22" s="113"/>
      <c r="J22" s="143" t="s">
        <v>76</v>
      </c>
      <c r="K22" s="130">
        <v>253</v>
      </c>
      <c r="L22" s="130" t="s">
        <v>91</v>
      </c>
      <c r="M22" s="130" t="s">
        <v>42</v>
      </c>
      <c r="N22" s="130"/>
      <c r="O22" s="130"/>
      <c r="P22" s="130"/>
      <c r="Q22" s="914">
        <v>26</v>
      </c>
      <c r="R22" s="578" t="s">
        <v>800</v>
      </c>
      <c r="S22" s="567"/>
    </row>
    <row r="23" spans="1:44" s="132" customFormat="1" ht="30" customHeight="1" x14ac:dyDescent="0.25">
      <c r="B23" s="122"/>
      <c r="C23" s="122"/>
      <c r="D23" s="36" t="s">
        <v>849</v>
      </c>
      <c r="E23" s="36" t="s">
        <v>850</v>
      </c>
      <c r="F23" s="113" t="s">
        <v>851</v>
      </c>
      <c r="G23" s="222" t="s">
        <v>852</v>
      </c>
      <c r="H23" s="114">
        <v>0.8</v>
      </c>
      <c r="I23" s="220"/>
      <c r="J23" s="115" t="s">
        <v>76</v>
      </c>
      <c r="K23" s="220">
        <v>254</v>
      </c>
      <c r="L23" s="220" t="s">
        <v>821</v>
      </c>
      <c r="M23" s="116" t="s">
        <v>129</v>
      </c>
      <c r="N23" s="116" t="s">
        <v>85</v>
      </c>
      <c r="O23" s="116" t="s">
        <v>853</v>
      </c>
      <c r="P23" s="221">
        <v>42219</v>
      </c>
      <c r="Q23" s="914">
        <v>11</v>
      </c>
      <c r="R23" s="577" t="s">
        <v>834</v>
      </c>
      <c r="S23" s="568"/>
      <c r="T23" s="11"/>
      <c r="U23" s="11"/>
      <c r="V23" s="11"/>
      <c r="W23" s="11"/>
      <c r="X23" s="12"/>
      <c r="Y23" s="11"/>
      <c r="Z23" s="11"/>
      <c r="AA23" s="11"/>
      <c r="AB23" s="11"/>
      <c r="AC23" s="11"/>
      <c r="AD23" s="11"/>
      <c r="AE23" s="12"/>
      <c r="AF23" s="11"/>
      <c r="AG23" s="11"/>
      <c r="AH23" s="11"/>
      <c r="AI23" s="176"/>
      <c r="AJ23" s="233"/>
      <c r="AK23" s="218"/>
      <c r="AL23" s="233"/>
      <c r="AM23" s="218"/>
      <c r="AN23" s="235"/>
      <c r="AO23" s="176"/>
      <c r="AP23" s="228"/>
      <c r="AR23" s="229"/>
    </row>
    <row r="24" spans="1:44" s="132" customFormat="1" ht="30" customHeight="1" x14ac:dyDescent="0.25">
      <c r="B24" s="122"/>
      <c r="C24" s="122"/>
      <c r="D24" s="224" t="s">
        <v>854</v>
      </c>
      <c r="E24" s="224"/>
      <c r="F24" s="117" t="s">
        <v>855</v>
      </c>
      <c r="G24" s="117" t="s">
        <v>856</v>
      </c>
      <c r="H24" s="118">
        <v>2.7</v>
      </c>
      <c r="I24" s="115" t="s">
        <v>76</v>
      </c>
      <c r="J24" s="115"/>
      <c r="K24" s="220">
        <v>254</v>
      </c>
      <c r="L24" s="220" t="s">
        <v>821</v>
      </c>
      <c r="M24" s="116" t="s">
        <v>129</v>
      </c>
      <c r="N24" s="119" t="s">
        <v>85</v>
      </c>
      <c r="O24" s="116" t="s">
        <v>857</v>
      </c>
      <c r="P24" s="120">
        <v>43838</v>
      </c>
      <c r="Q24" s="916">
        <v>80</v>
      </c>
      <c r="R24" s="232" t="s">
        <v>858</v>
      </c>
      <c r="S24" s="569"/>
      <c r="T24" s="39"/>
      <c r="U24" s="39"/>
      <c r="V24" s="39"/>
      <c r="W24" s="39"/>
      <c r="X24" s="12"/>
      <c r="Y24" s="11"/>
      <c r="Z24" s="39"/>
      <c r="AA24" s="39"/>
      <c r="AB24" s="39"/>
      <c r="AC24" s="39"/>
      <c r="AD24" s="39"/>
      <c r="AE24" s="12"/>
      <c r="AF24" s="39"/>
      <c r="AG24" s="39"/>
      <c r="AH24" s="11"/>
      <c r="AI24" s="244"/>
      <c r="AJ24" s="233"/>
      <c r="AK24" s="218"/>
      <c r="AL24" s="233"/>
      <c r="AM24" s="218"/>
      <c r="AN24" s="235"/>
      <c r="AO24" s="176"/>
      <c r="AP24" s="228"/>
      <c r="AR24" s="229"/>
    </row>
    <row r="25" spans="1:44" s="122" customFormat="1" ht="30" customHeight="1" x14ac:dyDescent="0.2">
      <c r="D25" s="224" t="s">
        <v>859</v>
      </c>
      <c r="E25" s="224"/>
      <c r="F25" s="117" t="s">
        <v>860</v>
      </c>
      <c r="G25" s="117" t="s">
        <v>861</v>
      </c>
      <c r="H25" s="118">
        <v>0.25</v>
      </c>
      <c r="I25" s="115" t="s">
        <v>76</v>
      </c>
      <c r="J25" s="115"/>
      <c r="K25" s="130">
        <v>253</v>
      </c>
      <c r="L25" s="130" t="s">
        <v>91</v>
      </c>
      <c r="M25" s="116" t="s">
        <v>129</v>
      </c>
      <c r="N25" s="119" t="s">
        <v>108</v>
      </c>
      <c r="O25" s="116" t="s">
        <v>862</v>
      </c>
      <c r="P25" s="120">
        <v>42626</v>
      </c>
      <c r="Q25" s="916">
        <v>19</v>
      </c>
      <c r="R25" s="232" t="s">
        <v>863</v>
      </c>
      <c r="S25" s="570"/>
      <c r="T25" s="291"/>
      <c r="U25" s="245"/>
      <c r="V25" s="39"/>
      <c r="W25" s="39"/>
      <c r="X25" s="12"/>
      <c r="Y25" s="11"/>
      <c r="Z25" s="39"/>
      <c r="AA25" s="39"/>
      <c r="AB25" s="39"/>
      <c r="AC25" s="39"/>
      <c r="AD25" s="39"/>
      <c r="AE25" s="12"/>
      <c r="AF25" s="39"/>
      <c r="AG25" s="39"/>
      <c r="AH25" s="11"/>
    </row>
    <row r="26" spans="1:44" s="122" customFormat="1" ht="35.25" customHeight="1" x14ac:dyDescent="0.2">
      <c r="D26" s="949" t="s">
        <v>864</v>
      </c>
      <c r="E26" s="989" t="s">
        <v>73</v>
      </c>
      <c r="F26" s="950" t="s">
        <v>74</v>
      </c>
      <c r="G26" s="970" t="s">
        <v>865</v>
      </c>
      <c r="H26" s="951">
        <v>3.04</v>
      </c>
      <c r="I26" s="933"/>
      <c r="J26" s="932" t="s">
        <v>76</v>
      </c>
      <c r="K26" s="933" t="s">
        <v>721</v>
      </c>
      <c r="L26" s="933" t="s">
        <v>78</v>
      </c>
      <c r="M26" s="934" t="s">
        <v>77</v>
      </c>
      <c r="N26" s="934" t="s">
        <v>85</v>
      </c>
      <c r="O26" s="955" t="s">
        <v>866</v>
      </c>
      <c r="P26" s="952">
        <v>40504</v>
      </c>
      <c r="Q26" s="953">
        <v>120</v>
      </c>
      <c r="R26" s="957" t="s">
        <v>867</v>
      </c>
      <c r="S26" s="571"/>
      <c r="T26" s="175"/>
      <c r="U26" s="175"/>
      <c r="V26" s="175"/>
      <c r="W26" s="175"/>
      <c r="X26" s="42"/>
      <c r="Y26" s="175"/>
      <c r="Z26" s="39"/>
      <c r="AA26" s="39"/>
      <c r="AB26" s="39"/>
      <c r="AC26" s="39"/>
      <c r="AD26" s="39"/>
      <c r="AE26" s="12"/>
      <c r="AF26" s="39"/>
      <c r="AG26" s="39"/>
      <c r="AH26" s="11"/>
    </row>
    <row r="27" spans="1:44" s="122" customFormat="1" ht="30" customHeight="1" x14ac:dyDescent="0.2">
      <c r="D27" s="990" t="s">
        <v>868</v>
      </c>
      <c r="E27" s="1099" t="s">
        <v>869</v>
      </c>
      <c r="F27" s="950" t="s">
        <v>870</v>
      </c>
      <c r="G27" s="950" t="s">
        <v>75</v>
      </c>
      <c r="H27" s="1101">
        <v>26.6</v>
      </c>
      <c r="I27" s="933"/>
      <c r="J27" s="932" t="s">
        <v>76</v>
      </c>
      <c r="K27" s="933" t="s">
        <v>721</v>
      </c>
      <c r="L27" s="933" t="s">
        <v>78</v>
      </c>
      <c r="M27" s="934" t="s">
        <v>77</v>
      </c>
      <c r="N27" s="934" t="s">
        <v>85</v>
      </c>
      <c r="O27" s="934" t="s">
        <v>871</v>
      </c>
      <c r="P27" s="952">
        <v>40504</v>
      </c>
      <c r="Q27" s="953" t="s">
        <v>859</v>
      </c>
      <c r="R27" s="957" t="s">
        <v>867</v>
      </c>
      <c r="S27" s="571"/>
      <c r="T27" s="175"/>
      <c r="U27" s="175"/>
      <c r="V27" s="175"/>
      <c r="W27" s="175"/>
      <c r="X27" s="42"/>
      <c r="Y27" s="175"/>
      <c r="Z27" s="39"/>
      <c r="AA27" s="39"/>
      <c r="AB27" s="39"/>
      <c r="AC27" s="39"/>
      <c r="AD27" s="39"/>
      <c r="AE27" s="12"/>
      <c r="AF27" s="39"/>
      <c r="AG27" s="39"/>
      <c r="AH27" s="11"/>
    </row>
    <row r="28" spans="1:44" s="122" customFormat="1" ht="30" customHeight="1" x14ac:dyDescent="0.2">
      <c r="D28" s="991" t="s">
        <v>872</v>
      </c>
      <c r="E28" s="1100"/>
      <c r="F28" s="950" t="s">
        <v>873</v>
      </c>
      <c r="G28" s="950" t="s">
        <v>75</v>
      </c>
      <c r="H28" s="1102"/>
      <c r="I28" s="933"/>
      <c r="J28" s="932" t="s">
        <v>76</v>
      </c>
      <c r="K28" s="933" t="s">
        <v>721</v>
      </c>
      <c r="L28" s="933" t="s">
        <v>78</v>
      </c>
      <c r="M28" s="934" t="s">
        <v>77</v>
      </c>
      <c r="N28" s="934" t="s">
        <v>85</v>
      </c>
      <c r="O28" s="955" t="s">
        <v>874</v>
      </c>
      <c r="P28" s="952">
        <v>40504</v>
      </c>
      <c r="Q28" s="953" t="s">
        <v>283</v>
      </c>
      <c r="R28" s="957" t="s">
        <v>867</v>
      </c>
      <c r="S28" s="571"/>
      <c r="T28" s="175"/>
      <c r="U28" s="175"/>
      <c r="V28" s="175"/>
      <c r="W28" s="175"/>
      <c r="X28" s="42"/>
      <c r="Y28" s="175"/>
      <c r="Z28" s="39"/>
      <c r="AA28" s="39"/>
      <c r="AB28" s="39"/>
      <c r="AC28" s="39"/>
      <c r="AD28" s="39"/>
      <c r="AE28" s="12"/>
      <c r="AF28" s="39"/>
      <c r="AG28" s="39"/>
      <c r="AH28" s="11"/>
    </row>
    <row r="29" spans="1:44" s="122" customFormat="1" ht="30" customHeight="1" thickBot="1" x14ac:dyDescent="0.25">
      <c r="D29" s="949" t="s">
        <v>875</v>
      </c>
      <c r="E29" s="949" t="s">
        <v>876</v>
      </c>
      <c r="F29" s="950" t="s">
        <v>877</v>
      </c>
      <c r="G29" s="970" t="s">
        <v>878</v>
      </c>
      <c r="H29" s="951">
        <v>44.4</v>
      </c>
      <c r="I29" s="933"/>
      <c r="J29" s="932" t="s">
        <v>76</v>
      </c>
      <c r="K29" s="933" t="s">
        <v>721</v>
      </c>
      <c r="L29" s="933" t="s">
        <v>78</v>
      </c>
      <c r="M29" s="934" t="s">
        <v>42</v>
      </c>
      <c r="N29" s="934" t="s">
        <v>85</v>
      </c>
      <c r="O29" s="934" t="s">
        <v>871</v>
      </c>
      <c r="P29" s="952">
        <v>40504</v>
      </c>
      <c r="Q29" s="953">
        <v>320</v>
      </c>
      <c r="R29" s="957" t="s">
        <v>867</v>
      </c>
      <c r="S29" s="571"/>
      <c r="T29" s="175"/>
      <c r="U29" s="175"/>
      <c r="V29" s="175"/>
      <c r="W29" s="175"/>
      <c r="X29" s="42"/>
      <c r="Y29" s="175"/>
      <c r="Z29" s="39"/>
      <c r="AA29" s="39"/>
      <c r="AB29" s="39"/>
      <c r="AC29" s="39"/>
      <c r="AD29" s="39"/>
      <c r="AE29" s="12"/>
      <c r="AF29" s="39"/>
      <c r="AG29" s="39"/>
      <c r="AH29" s="11"/>
    </row>
    <row r="30" spans="1:44" s="122" customFormat="1" ht="30" customHeight="1" thickBot="1" x14ac:dyDescent="0.25">
      <c r="B30" s="2" t="s">
        <v>879</v>
      </c>
      <c r="C30" s="42"/>
      <c r="D30" s="69"/>
      <c r="E30" s="69"/>
      <c r="F30" s="8"/>
      <c r="G30" s="8"/>
      <c r="H30" s="125"/>
      <c r="I30" s="8"/>
      <c r="J30" s="42"/>
      <c r="K30" s="42"/>
      <c r="L30" s="42"/>
      <c r="M30" s="42"/>
      <c r="N30" s="42"/>
      <c r="O30" s="42"/>
      <c r="P30" s="42"/>
      <c r="Q30" s="917"/>
      <c r="S30" s="567"/>
    </row>
    <row r="31" spans="1:44" s="122" customFormat="1" ht="30" customHeight="1" thickBot="1" x14ac:dyDescent="0.25">
      <c r="B31" s="140" t="s">
        <v>71</v>
      </c>
      <c r="C31" s="42"/>
      <c r="D31" s="339"/>
      <c r="E31" s="339"/>
      <c r="F31" s="501"/>
      <c r="G31" s="501"/>
      <c r="H31" s="1034"/>
      <c r="I31" s="501"/>
      <c r="J31" s="178"/>
      <c r="K31" s="178"/>
      <c r="L31" s="178"/>
      <c r="M31" s="178"/>
      <c r="N31" s="178"/>
      <c r="O31" s="178"/>
      <c r="P31" s="178"/>
      <c r="Q31" s="1035"/>
      <c r="R31" s="246"/>
      <c r="S31" s="567"/>
    </row>
    <row r="32" spans="1:44" s="121" customFormat="1" ht="30" customHeight="1" x14ac:dyDescent="0.25">
      <c r="A32" s="122"/>
      <c r="B32" s="42"/>
      <c r="C32" s="42"/>
      <c r="D32" s="147" t="s">
        <v>880</v>
      </c>
      <c r="E32" s="137" t="s">
        <v>104</v>
      </c>
      <c r="F32" s="139" t="s">
        <v>881</v>
      </c>
      <c r="G32" s="117" t="s">
        <v>882</v>
      </c>
      <c r="H32" s="118">
        <v>12.5</v>
      </c>
      <c r="I32" s="115" t="s">
        <v>76</v>
      </c>
      <c r="J32" s="115"/>
      <c r="K32" s="220">
        <v>246</v>
      </c>
      <c r="L32" s="220" t="s">
        <v>107</v>
      </c>
      <c r="M32" s="116" t="s">
        <v>77</v>
      </c>
      <c r="N32" s="119" t="s">
        <v>108</v>
      </c>
      <c r="O32" s="116" t="s">
        <v>883</v>
      </c>
      <c r="P32" s="120">
        <v>38707</v>
      </c>
      <c r="Q32" s="916">
        <v>298</v>
      </c>
      <c r="R32" s="232" t="s">
        <v>884</v>
      </c>
      <c r="S32" s="572"/>
      <c r="T32" s="39"/>
      <c r="U32" s="39"/>
      <c r="V32" s="39"/>
      <c r="W32" s="39"/>
      <c r="X32" s="12"/>
      <c r="Y32" s="11"/>
      <c r="Z32" s="122"/>
      <c r="AA32" s="122"/>
      <c r="AB32" s="122"/>
      <c r="AC32" s="122"/>
      <c r="AD32" s="122"/>
      <c r="AE32" s="122"/>
      <c r="AF32" s="11"/>
      <c r="AG32" s="11"/>
      <c r="AH32" s="11"/>
      <c r="AI32" s="28"/>
    </row>
    <row r="33" spans="1:36" s="121" customFormat="1" ht="34.5" customHeight="1" x14ac:dyDescent="0.25">
      <c r="B33" s="8"/>
      <c r="C33" s="8"/>
      <c r="D33" s="36" t="s">
        <v>885</v>
      </c>
      <c r="E33" s="36" t="s">
        <v>886</v>
      </c>
      <c r="F33" s="113" t="s">
        <v>887</v>
      </c>
      <c r="G33" s="113" t="s">
        <v>113</v>
      </c>
      <c r="H33" s="114">
        <v>1.1000000000000001</v>
      </c>
      <c r="I33" s="115" t="s">
        <v>76</v>
      </c>
      <c r="J33" s="220"/>
      <c r="K33" s="220">
        <v>251</v>
      </c>
      <c r="L33" s="220" t="s">
        <v>122</v>
      </c>
      <c r="M33" s="116" t="s">
        <v>77</v>
      </c>
      <c r="N33" s="116"/>
      <c r="O33" s="116" t="s">
        <v>114</v>
      </c>
      <c r="P33" s="221"/>
      <c r="Q33" s="914" t="s">
        <v>110</v>
      </c>
      <c r="R33" s="577" t="s">
        <v>888</v>
      </c>
      <c r="S33" s="573"/>
      <c r="T33" s="291"/>
      <c r="U33" s="293"/>
      <c r="V33" s="67"/>
      <c r="W33" s="67"/>
      <c r="X33" s="67"/>
      <c r="Y33" s="11"/>
      <c r="Z33" s="34"/>
      <c r="AA33" s="34"/>
      <c r="AB33" s="34"/>
      <c r="AC33" s="34"/>
      <c r="AD33" s="34"/>
      <c r="AE33" s="292"/>
      <c r="AF33" s="34"/>
      <c r="AG33" s="67"/>
      <c r="AH33" s="11"/>
      <c r="AI33" s="289"/>
      <c r="AJ33" s="291"/>
    </row>
    <row r="34" spans="1:36" s="121" customFormat="1" ht="30" customHeight="1" x14ac:dyDescent="0.25">
      <c r="B34" s="8"/>
      <c r="C34" s="8"/>
      <c r="D34" s="36" t="s">
        <v>889</v>
      </c>
      <c r="E34" s="36" t="s">
        <v>890</v>
      </c>
      <c r="F34" s="117" t="s">
        <v>891</v>
      </c>
      <c r="G34" s="117" t="s">
        <v>892</v>
      </c>
      <c r="H34" s="114">
        <v>1.26</v>
      </c>
      <c r="I34" s="220"/>
      <c r="J34" s="115" t="s">
        <v>76</v>
      </c>
      <c r="K34" s="220">
        <v>251</v>
      </c>
      <c r="L34" s="220" t="s">
        <v>122</v>
      </c>
      <c r="M34" s="116" t="s">
        <v>77</v>
      </c>
      <c r="N34" s="116"/>
      <c r="O34" s="116"/>
      <c r="P34" s="221"/>
      <c r="Q34" s="914">
        <v>46</v>
      </c>
      <c r="R34" s="577" t="s">
        <v>834</v>
      </c>
      <c r="S34" s="568"/>
      <c r="T34" s="11"/>
      <c r="U34" s="11"/>
      <c r="V34" s="11"/>
      <c r="W34" s="11"/>
      <c r="X34" s="12"/>
      <c r="Y34" s="11"/>
      <c r="Z34" s="11"/>
      <c r="AA34" s="11"/>
      <c r="AB34" s="11"/>
      <c r="AC34" s="11"/>
      <c r="AD34" s="11"/>
      <c r="AE34" s="12"/>
      <c r="AF34" s="11"/>
      <c r="AG34" s="11"/>
      <c r="AH34" s="11"/>
      <c r="AI34" s="28"/>
    </row>
    <row r="35" spans="1:36" s="121" customFormat="1" ht="30" customHeight="1" x14ac:dyDescent="0.25">
      <c r="B35" s="8"/>
      <c r="C35" s="8"/>
      <c r="D35" s="981" t="s">
        <v>893</v>
      </c>
      <c r="E35" s="982" t="s">
        <v>894</v>
      </c>
      <c r="F35" s="976" t="s">
        <v>895</v>
      </c>
      <c r="G35" s="940" t="s">
        <v>896</v>
      </c>
      <c r="H35" s="983">
        <v>3.9</v>
      </c>
      <c r="I35" s="942" t="s">
        <v>76</v>
      </c>
      <c r="J35" s="978"/>
      <c r="K35" s="943">
        <v>251</v>
      </c>
      <c r="L35" s="943" t="s">
        <v>122</v>
      </c>
      <c r="M35" s="984" t="s">
        <v>77</v>
      </c>
      <c r="N35" s="943" t="s">
        <v>258</v>
      </c>
      <c r="O35" s="944" t="s">
        <v>897</v>
      </c>
      <c r="P35" s="985" t="s">
        <v>898</v>
      </c>
      <c r="Q35" s="986">
        <v>170</v>
      </c>
      <c r="R35" s="980" t="s">
        <v>899</v>
      </c>
      <c r="S35" s="987"/>
      <c r="T35" s="306"/>
      <c r="U35" s="306"/>
      <c r="V35" s="306"/>
      <c r="W35" s="306"/>
      <c r="X35" s="1"/>
      <c r="Y35" s="306"/>
      <c r="Z35" s="11"/>
      <c r="AA35" s="11"/>
      <c r="AB35" s="11"/>
      <c r="AC35" s="11"/>
      <c r="AD35" s="11"/>
      <c r="AE35" s="12"/>
      <c r="AF35" s="11"/>
      <c r="AG35" s="11"/>
      <c r="AH35" s="11"/>
      <c r="AI35" s="28"/>
    </row>
    <row r="36" spans="1:36" s="121" customFormat="1" ht="30" customHeight="1" x14ac:dyDescent="0.25">
      <c r="B36" s="8"/>
      <c r="C36" s="8"/>
      <c r="D36" s="981" t="s">
        <v>900</v>
      </c>
      <c r="E36" s="982" t="s">
        <v>894</v>
      </c>
      <c r="F36" s="976" t="s">
        <v>895</v>
      </c>
      <c r="G36" s="940" t="s">
        <v>896</v>
      </c>
      <c r="H36" s="983"/>
      <c r="I36" s="942"/>
      <c r="J36" s="978"/>
      <c r="K36" s="943">
        <v>251</v>
      </c>
      <c r="L36" s="943" t="s">
        <v>122</v>
      </c>
      <c r="M36" s="984" t="s">
        <v>77</v>
      </c>
      <c r="N36" s="943" t="s">
        <v>258</v>
      </c>
      <c r="O36" s="944" t="s">
        <v>897</v>
      </c>
      <c r="P36" s="985" t="s">
        <v>898</v>
      </c>
      <c r="Q36" s="986">
        <v>30</v>
      </c>
      <c r="R36" s="980" t="s">
        <v>901</v>
      </c>
      <c r="S36" s="988"/>
      <c r="T36" s="306"/>
      <c r="U36" s="306"/>
      <c r="V36" s="306"/>
      <c r="W36" s="306"/>
      <c r="X36" s="1"/>
      <c r="Y36" s="306"/>
      <c r="Z36" s="11"/>
      <c r="AA36" s="11"/>
      <c r="AB36" s="11"/>
      <c r="AC36" s="11"/>
      <c r="AD36" s="11"/>
      <c r="AE36" s="12"/>
      <c r="AF36" s="11"/>
      <c r="AG36" s="11"/>
      <c r="AH36" s="11"/>
      <c r="AI36" s="28"/>
    </row>
    <row r="37" spans="1:36" s="132" customFormat="1" ht="30" customHeight="1" x14ac:dyDescent="0.25">
      <c r="A37" s="121"/>
      <c r="B37" s="8"/>
      <c r="C37" s="8"/>
      <c r="D37" s="36" t="s">
        <v>902</v>
      </c>
      <c r="E37" s="36" t="s">
        <v>903</v>
      </c>
      <c r="F37" s="113" t="s">
        <v>904</v>
      </c>
      <c r="G37" s="113" t="s">
        <v>905</v>
      </c>
      <c r="H37" s="114">
        <v>0.12</v>
      </c>
      <c r="I37" s="115" t="s">
        <v>76</v>
      </c>
      <c r="J37" s="220"/>
      <c r="K37" s="220">
        <v>246</v>
      </c>
      <c r="L37" s="220" t="s">
        <v>107</v>
      </c>
      <c r="M37" s="116" t="s">
        <v>129</v>
      </c>
      <c r="N37" s="116"/>
      <c r="O37" s="116" t="s">
        <v>906</v>
      </c>
      <c r="P37" s="221"/>
      <c r="Q37" s="914" t="s">
        <v>902</v>
      </c>
      <c r="R37" s="577" t="s">
        <v>834</v>
      </c>
      <c r="S37" s="823"/>
      <c r="T37" s="11"/>
      <c r="U37" s="11"/>
      <c r="V37" s="11"/>
      <c r="W37" s="11"/>
      <c r="X37" s="12"/>
      <c r="Y37" s="11"/>
      <c r="Z37" s="11"/>
      <c r="AA37" s="11"/>
      <c r="AB37" s="11"/>
      <c r="AC37" s="11"/>
      <c r="AD37" s="11"/>
      <c r="AE37" s="12"/>
      <c r="AF37" s="11"/>
      <c r="AG37" s="11"/>
      <c r="AH37" s="11"/>
      <c r="AI37" s="28"/>
      <c r="AJ37" s="121"/>
    </row>
    <row r="38" spans="1:36" s="132" customFormat="1" ht="30" customHeight="1" x14ac:dyDescent="0.25">
      <c r="B38" s="122"/>
      <c r="C38" s="122"/>
      <c r="D38" s="36" t="s">
        <v>907</v>
      </c>
      <c r="E38" s="36" t="s">
        <v>908</v>
      </c>
      <c r="F38" s="117" t="s">
        <v>909</v>
      </c>
      <c r="G38" s="222" t="s">
        <v>910</v>
      </c>
      <c r="H38" s="114">
        <v>0.12</v>
      </c>
      <c r="I38" s="115" t="s">
        <v>76</v>
      </c>
      <c r="J38" s="220"/>
      <c r="K38" s="220">
        <v>251</v>
      </c>
      <c r="L38" s="220" t="s">
        <v>122</v>
      </c>
      <c r="M38" s="116" t="s">
        <v>77</v>
      </c>
      <c r="N38" s="116" t="s">
        <v>108</v>
      </c>
      <c r="O38" s="116" t="s">
        <v>911</v>
      </c>
      <c r="P38" s="221">
        <v>41891</v>
      </c>
      <c r="Q38" s="914">
        <v>22</v>
      </c>
      <c r="R38" s="577" t="s">
        <v>834</v>
      </c>
      <c r="S38" s="823"/>
      <c r="T38" s="11"/>
      <c r="U38" s="39"/>
      <c r="V38" s="39"/>
      <c r="W38" s="39"/>
      <c r="X38" s="12"/>
      <c r="Y38" s="11"/>
      <c r="Z38" s="11"/>
      <c r="AA38" s="11"/>
      <c r="AB38" s="11"/>
      <c r="AC38" s="11"/>
      <c r="AD38" s="11"/>
      <c r="AE38" s="12"/>
      <c r="AF38" s="11"/>
      <c r="AG38" s="11"/>
      <c r="AH38" s="11"/>
      <c r="AI38" s="176"/>
    </row>
    <row r="39" spans="1:36" s="122" customFormat="1" ht="30" customHeight="1" x14ac:dyDescent="0.2">
      <c r="D39" s="971">
        <v>21</v>
      </c>
      <c r="E39" s="949" t="s">
        <v>912</v>
      </c>
      <c r="F39" s="950" t="s">
        <v>913</v>
      </c>
      <c r="G39" s="950" t="s">
        <v>113</v>
      </c>
      <c r="H39" s="951">
        <v>5.4</v>
      </c>
      <c r="I39" s="932" t="s">
        <v>76</v>
      </c>
      <c r="J39" s="933"/>
      <c r="K39" s="934">
        <v>251</v>
      </c>
      <c r="L39" s="934" t="s">
        <v>122</v>
      </c>
      <c r="M39" s="979" t="s">
        <v>100</v>
      </c>
      <c r="N39" s="934"/>
      <c r="O39" s="934" t="s">
        <v>114</v>
      </c>
      <c r="P39" s="952"/>
      <c r="Q39" s="953" t="s">
        <v>914</v>
      </c>
      <c r="R39" s="980" t="s">
        <v>888</v>
      </c>
      <c r="S39" s="929"/>
      <c r="T39" s="278"/>
      <c r="U39" s="278"/>
      <c r="V39" s="278"/>
      <c r="W39" s="278"/>
      <c r="X39" s="178"/>
      <c r="Y39" s="279"/>
      <c r="Z39" s="11"/>
      <c r="AA39" s="11"/>
      <c r="AB39" s="11"/>
      <c r="AC39" s="11"/>
      <c r="AD39" s="11"/>
      <c r="AE39" s="12"/>
      <c r="AF39" s="11"/>
      <c r="AG39" s="11"/>
      <c r="AH39" s="11"/>
      <c r="AI39" s="638"/>
    </row>
    <row r="40" spans="1:36" s="122" customFormat="1" ht="30" customHeight="1" x14ac:dyDescent="0.25">
      <c r="A40" s="132"/>
      <c r="D40" s="36" t="s">
        <v>915</v>
      </c>
      <c r="E40" s="36" t="s">
        <v>916</v>
      </c>
      <c r="F40" s="113" t="s">
        <v>917</v>
      </c>
      <c r="G40" s="113" t="s">
        <v>113</v>
      </c>
      <c r="H40" s="114">
        <v>0.3</v>
      </c>
      <c r="I40" s="115" t="s">
        <v>76</v>
      </c>
      <c r="J40" s="220"/>
      <c r="K40" s="220">
        <v>246</v>
      </c>
      <c r="L40" s="220" t="s">
        <v>107</v>
      </c>
      <c r="M40" s="116" t="s">
        <v>100</v>
      </c>
      <c r="N40" s="116"/>
      <c r="O40" s="116" t="s">
        <v>114</v>
      </c>
      <c r="P40" s="221"/>
      <c r="Q40" s="914" t="s">
        <v>918</v>
      </c>
      <c r="R40" s="577" t="s">
        <v>888</v>
      </c>
      <c r="S40" s="823"/>
      <c r="T40" s="291"/>
      <c r="U40" s="821"/>
      <c r="V40" s="11"/>
      <c r="W40" s="11"/>
      <c r="X40" s="12"/>
      <c r="Y40" s="11"/>
      <c r="Z40" s="11"/>
      <c r="AA40" s="11"/>
      <c r="AB40" s="11"/>
      <c r="AC40" s="11"/>
      <c r="AD40" s="11"/>
      <c r="AE40" s="12"/>
      <c r="AF40" s="11"/>
      <c r="AG40" s="11"/>
      <c r="AH40" s="11"/>
      <c r="AI40" s="176"/>
      <c r="AJ40" s="233"/>
    </row>
    <row r="41" spans="1:36" s="122" customFormat="1" ht="30" customHeight="1" x14ac:dyDescent="0.2">
      <c r="B41" s="8"/>
      <c r="C41" s="8"/>
      <c r="D41" s="36" t="s">
        <v>919</v>
      </c>
      <c r="E41" s="36" t="s">
        <v>920</v>
      </c>
      <c r="F41" s="113" t="s">
        <v>921</v>
      </c>
      <c r="G41" s="113"/>
      <c r="H41" s="114">
        <v>0.4</v>
      </c>
      <c r="I41" s="220"/>
      <c r="J41" s="220"/>
      <c r="K41" s="220" t="s">
        <v>922</v>
      </c>
      <c r="L41" s="563" t="s">
        <v>923</v>
      </c>
      <c r="M41" s="116" t="s">
        <v>100</v>
      </c>
      <c r="N41" s="116"/>
      <c r="O41" s="116" t="s">
        <v>114</v>
      </c>
      <c r="P41" s="221"/>
      <c r="Q41" s="914" t="s">
        <v>81</v>
      </c>
      <c r="R41" s="577" t="s">
        <v>924</v>
      </c>
      <c r="S41" s="823"/>
      <c r="T41" s="11"/>
      <c r="U41" s="11"/>
      <c r="V41" s="11"/>
      <c r="W41" s="11"/>
      <c r="X41" s="12"/>
      <c r="Y41" s="11"/>
      <c r="Z41" s="11"/>
      <c r="AA41" s="11"/>
      <c r="AB41" s="11"/>
      <c r="AC41" s="11"/>
      <c r="AD41" s="11"/>
      <c r="AE41" s="12"/>
      <c r="AF41" s="11"/>
      <c r="AG41" s="11"/>
      <c r="AH41" s="11"/>
    </row>
    <row r="42" spans="1:36" s="122" customFormat="1" ht="30" customHeight="1" x14ac:dyDescent="0.2">
      <c r="B42" s="8"/>
      <c r="C42" s="8"/>
      <c r="D42" s="36" t="s">
        <v>925</v>
      </c>
      <c r="E42" s="36" t="s">
        <v>926</v>
      </c>
      <c r="F42" s="113" t="s">
        <v>927</v>
      </c>
      <c r="G42" s="113" t="s">
        <v>928</v>
      </c>
      <c r="H42" s="114">
        <v>0.5</v>
      </c>
      <c r="I42" s="115" t="s">
        <v>76</v>
      </c>
      <c r="J42" s="220"/>
      <c r="K42" s="220">
        <v>246</v>
      </c>
      <c r="L42" s="220" t="s">
        <v>107</v>
      </c>
      <c r="M42" s="116" t="s">
        <v>100</v>
      </c>
      <c r="N42" s="116"/>
      <c r="O42" s="116" t="s">
        <v>929</v>
      </c>
      <c r="P42" s="221"/>
      <c r="Q42" s="914">
        <v>53</v>
      </c>
      <c r="R42" s="577" t="s">
        <v>930</v>
      </c>
      <c r="S42" s="823"/>
      <c r="T42" s="11"/>
      <c r="U42" s="11"/>
      <c r="V42" s="11"/>
      <c r="W42" s="11"/>
      <c r="X42" s="12"/>
      <c r="Y42" s="11"/>
      <c r="Z42" s="11"/>
      <c r="AA42" s="11"/>
      <c r="AB42" s="11"/>
      <c r="AC42" s="11"/>
      <c r="AD42" s="11"/>
      <c r="AE42" s="12"/>
    </row>
    <row r="43" spans="1:36" s="122" customFormat="1" ht="30" customHeight="1" x14ac:dyDescent="0.2">
      <c r="B43" s="8"/>
      <c r="C43" s="8"/>
      <c r="D43" s="137" t="s">
        <v>918</v>
      </c>
      <c r="E43" s="137" t="s">
        <v>931</v>
      </c>
      <c r="F43" s="113" t="s">
        <v>932</v>
      </c>
      <c r="G43" s="139" t="s">
        <v>933</v>
      </c>
      <c r="H43" s="142">
        <v>3.8</v>
      </c>
      <c r="I43" s="143"/>
      <c r="J43" s="143" t="s">
        <v>76</v>
      </c>
      <c r="K43" s="130">
        <v>245</v>
      </c>
      <c r="L43" s="563" t="s">
        <v>934</v>
      </c>
      <c r="M43" s="130" t="s">
        <v>77</v>
      </c>
      <c r="N43" s="130"/>
      <c r="O43" s="130"/>
      <c r="P43" s="135"/>
      <c r="Q43" s="912">
        <v>85</v>
      </c>
      <c r="R43" s="578" t="s">
        <v>935</v>
      </c>
      <c r="S43" s="824"/>
    </row>
    <row r="44" spans="1:36" s="122" customFormat="1" ht="30" customHeight="1" x14ac:dyDescent="0.2">
      <c r="C44" s="42"/>
      <c r="D44" s="137" t="s">
        <v>936</v>
      </c>
      <c r="E44" s="137" t="s">
        <v>937</v>
      </c>
      <c r="F44" s="113" t="s">
        <v>938</v>
      </c>
      <c r="G44" s="139"/>
      <c r="H44" s="142">
        <v>0.23</v>
      </c>
      <c r="I44" s="143" t="s">
        <v>76</v>
      </c>
      <c r="J44" s="143"/>
      <c r="K44" s="220">
        <v>246</v>
      </c>
      <c r="L44" s="220" t="s">
        <v>107</v>
      </c>
      <c r="M44" s="130" t="s">
        <v>77</v>
      </c>
      <c r="N44" s="130"/>
      <c r="O44" s="130"/>
      <c r="P44" s="135"/>
      <c r="Q44" s="912">
        <v>15</v>
      </c>
      <c r="R44" s="578" t="s">
        <v>834</v>
      </c>
      <c r="S44" s="824"/>
      <c r="AF44" s="11"/>
      <c r="AG44" s="11"/>
      <c r="AH44" s="11"/>
    </row>
    <row r="45" spans="1:36" s="121" customFormat="1" ht="30" customHeight="1" x14ac:dyDescent="0.25">
      <c r="A45" s="122"/>
      <c r="C45" s="42"/>
      <c r="D45" s="36" t="s">
        <v>939</v>
      </c>
      <c r="E45" s="36"/>
      <c r="F45" s="222" t="s">
        <v>940</v>
      </c>
      <c r="G45" s="222" t="s">
        <v>113</v>
      </c>
      <c r="H45" s="114"/>
      <c r="I45" s="115" t="s">
        <v>76</v>
      </c>
      <c r="J45" s="220"/>
      <c r="K45" s="220">
        <v>251</v>
      </c>
      <c r="L45" s="220" t="s">
        <v>122</v>
      </c>
      <c r="M45" s="116" t="s">
        <v>129</v>
      </c>
      <c r="N45" s="116" t="s">
        <v>108</v>
      </c>
      <c r="O45" s="116" t="s">
        <v>941</v>
      </c>
      <c r="P45" s="221">
        <v>42177</v>
      </c>
      <c r="Q45" s="918">
        <v>9</v>
      </c>
      <c r="R45" s="577" t="s">
        <v>942</v>
      </c>
      <c r="S45" s="823"/>
      <c r="T45" s="11"/>
      <c r="U45" s="11"/>
      <c r="V45" s="11"/>
      <c r="W45" s="11"/>
      <c r="X45" s="12"/>
      <c r="Y45" s="11"/>
      <c r="Z45" s="11"/>
      <c r="AA45" s="12"/>
      <c r="AB45" s="11"/>
      <c r="AC45" s="11"/>
      <c r="AD45" s="11"/>
      <c r="AE45" s="12"/>
      <c r="AF45" s="122"/>
      <c r="AG45" s="122"/>
      <c r="AH45" s="122"/>
      <c r="AI45" s="122"/>
      <c r="AJ45" s="122"/>
    </row>
    <row r="46" spans="1:36" s="8" customFormat="1" ht="30" customHeight="1" x14ac:dyDescent="0.2">
      <c r="A46" s="122"/>
      <c r="C46" s="42"/>
      <c r="D46" s="528" t="s">
        <v>943</v>
      </c>
      <c r="E46" s="529" t="s">
        <v>944</v>
      </c>
      <c r="F46" s="530" t="s">
        <v>945</v>
      </c>
      <c r="G46" s="531" t="s">
        <v>946</v>
      </c>
      <c r="H46" s="532">
        <v>0.12</v>
      </c>
      <c r="I46" s="539" t="s">
        <v>76</v>
      </c>
      <c r="J46" s="533"/>
      <c r="K46" s="533">
        <v>251</v>
      </c>
      <c r="L46" s="533" t="s">
        <v>122</v>
      </c>
      <c r="M46" s="130" t="s">
        <v>129</v>
      </c>
      <c r="N46" s="534" t="s">
        <v>108</v>
      </c>
      <c r="O46" s="130" t="s">
        <v>947</v>
      </c>
      <c r="P46" s="535">
        <v>43241</v>
      </c>
      <c r="Q46" s="914">
        <v>15</v>
      </c>
      <c r="R46" s="577" t="s">
        <v>948</v>
      </c>
      <c r="S46" s="823"/>
      <c r="T46" s="11"/>
      <c r="U46" s="11"/>
      <c r="V46" s="11"/>
      <c r="W46" s="11"/>
      <c r="X46" s="12"/>
      <c r="Y46" s="11"/>
      <c r="Z46" s="11"/>
      <c r="AA46" s="12"/>
      <c r="AB46" s="11"/>
      <c r="AC46" s="11"/>
      <c r="AD46" s="11"/>
      <c r="AE46" s="12"/>
      <c r="AF46" s="122"/>
      <c r="AG46" s="122"/>
      <c r="AH46" s="122"/>
      <c r="AI46" s="122"/>
      <c r="AJ46" s="122"/>
    </row>
    <row r="47" spans="1:36" s="8" customFormat="1" ht="30" customHeight="1" thickBot="1" x14ac:dyDescent="0.25">
      <c r="A47" s="122"/>
      <c r="C47" s="42"/>
      <c r="D47" s="536" t="s">
        <v>949</v>
      </c>
      <c r="E47" s="536"/>
      <c r="F47" s="134" t="s">
        <v>950</v>
      </c>
      <c r="G47" s="134" t="s">
        <v>951</v>
      </c>
      <c r="H47" s="537">
        <v>1.2</v>
      </c>
      <c r="I47" s="533"/>
      <c r="J47" s="539" t="s">
        <v>76</v>
      </c>
      <c r="K47" s="533">
        <v>251</v>
      </c>
      <c r="L47" s="533" t="s">
        <v>122</v>
      </c>
      <c r="M47" s="130" t="s">
        <v>129</v>
      </c>
      <c r="N47" s="130" t="s">
        <v>108</v>
      </c>
      <c r="O47" s="130" t="s">
        <v>952</v>
      </c>
      <c r="P47" s="538">
        <v>43364</v>
      </c>
      <c r="Q47" s="914">
        <v>8</v>
      </c>
      <c r="R47" s="577" t="s">
        <v>948</v>
      </c>
      <c r="S47" s="823"/>
      <c r="T47" s="11"/>
      <c r="U47" s="11"/>
      <c r="V47" s="11"/>
      <c r="W47" s="11"/>
      <c r="X47" s="12"/>
      <c r="Y47" s="11"/>
      <c r="Z47" s="11"/>
      <c r="AA47" s="12"/>
      <c r="AB47" s="11"/>
      <c r="AC47" s="11"/>
      <c r="AD47" s="11"/>
      <c r="AE47" s="12"/>
      <c r="AF47" s="122"/>
      <c r="AG47" s="122"/>
      <c r="AH47" s="122"/>
      <c r="AI47" s="122"/>
      <c r="AJ47" s="122"/>
    </row>
    <row r="48" spans="1:36" s="122" customFormat="1" ht="30" customHeight="1" thickBot="1" x14ac:dyDescent="0.3">
      <c r="A48" s="121"/>
      <c r="B48" s="2" t="s">
        <v>134</v>
      </c>
      <c r="C48" s="146"/>
      <c r="D48" s="68"/>
      <c r="E48" s="68"/>
      <c r="F48" s="8"/>
      <c r="G48" s="133"/>
      <c r="H48" s="38"/>
      <c r="I48" s="133"/>
      <c r="J48" s="42"/>
      <c r="K48" s="42"/>
      <c r="L48" s="42"/>
      <c r="M48" s="42"/>
      <c r="N48" s="42"/>
      <c r="O48" s="42"/>
      <c r="P48" s="42"/>
      <c r="Q48" s="915"/>
      <c r="S48" s="824"/>
      <c r="AI48" s="176"/>
      <c r="AJ48" s="121"/>
    </row>
    <row r="49" spans="1:36" s="122" customFormat="1" ht="30" customHeight="1" thickBot="1" x14ac:dyDescent="0.25">
      <c r="B49" s="140" t="s">
        <v>71</v>
      </c>
      <c r="C49" s="8"/>
      <c r="D49" s="285"/>
      <c r="E49" s="285"/>
      <c r="F49" s="501"/>
      <c r="G49" s="286"/>
      <c r="H49" s="1032"/>
      <c r="I49" s="286"/>
      <c r="J49" s="178"/>
      <c r="K49" s="178"/>
      <c r="L49" s="178"/>
      <c r="M49" s="178"/>
      <c r="N49" s="178"/>
      <c r="O49" s="178"/>
      <c r="P49" s="178"/>
      <c r="Q49" s="1033"/>
      <c r="R49" s="246"/>
      <c r="S49" s="824"/>
      <c r="AF49" s="11"/>
      <c r="AG49" s="11"/>
      <c r="AH49" s="11"/>
    </row>
    <row r="50" spans="1:36" s="122" customFormat="1" ht="30" customHeight="1" x14ac:dyDescent="0.2">
      <c r="B50" s="8"/>
      <c r="C50" s="8"/>
      <c r="D50" s="147" t="s">
        <v>953</v>
      </c>
      <c r="E50" s="137" t="s">
        <v>954</v>
      </c>
      <c r="F50" s="139" t="s">
        <v>955</v>
      </c>
      <c r="G50" s="117" t="s">
        <v>956</v>
      </c>
      <c r="H50" s="118">
        <v>3.54</v>
      </c>
      <c r="I50" s="115" t="s">
        <v>76</v>
      </c>
      <c r="J50" s="115"/>
      <c r="K50" s="220">
        <v>242</v>
      </c>
      <c r="L50" s="220" t="s">
        <v>139</v>
      </c>
      <c r="M50" s="116" t="s">
        <v>350</v>
      </c>
      <c r="N50" s="119" t="s">
        <v>108</v>
      </c>
      <c r="O50" s="116" t="s">
        <v>957</v>
      </c>
      <c r="P50" s="120">
        <v>38916</v>
      </c>
      <c r="Q50" s="919">
        <v>9</v>
      </c>
      <c r="R50" s="232" t="s">
        <v>958</v>
      </c>
      <c r="S50" s="825"/>
      <c r="T50" s="39"/>
      <c r="U50" s="39"/>
      <c r="V50" s="39"/>
      <c r="W50" s="39"/>
      <c r="X50" s="12"/>
      <c r="Y50" s="11"/>
      <c r="Z50" s="39"/>
      <c r="AA50" s="39"/>
      <c r="AB50" s="39"/>
      <c r="AC50" s="39"/>
      <c r="AD50" s="39"/>
      <c r="AE50" s="12"/>
    </row>
    <row r="51" spans="1:36" s="122" customFormat="1" ht="30" customHeight="1" x14ac:dyDescent="0.2">
      <c r="B51" s="8"/>
      <c r="C51" s="8"/>
      <c r="D51" s="138" t="s">
        <v>959</v>
      </c>
      <c r="E51" s="138" t="s">
        <v>960</v>
      </c>
      <c r="F51" s="139" t="s">
        <v>961</v>
      </c>
      <c r="G51" s="139" t="s">
        <v>113</v>
      </c>
      <c r="H51" s="142">
        <v>0.56999999999999995</v>
      </c>
      <c r="I51" s="144"/>
      <c r="J51" s="144" t="s">
        <v>76</v>
      </c>
      <c r="K51" s="142">
        <v>241</v>
      </c>
      <c r="L51" s="142" t="s">
        <v>962</v>
      </c>
      <c r="M51" s="130" t="s">
        <v>77</v>
      </c>
      <c r="N51" s="130"/>
      <c r="O51" s="130"/>
      <c r="P51" s="135"/>
      <c r="Q51" s="912">
        <v>15</v>
      </c>
      <c r="R51" s="578" t="s">
        <v>800</v>
      </c>
      <c r="S51" s="824"/>
    </row>
    <row r="52" spans="1:36" s="121" customFormat="1" ht="30" customHeight="1" x14ac:dyDescent="0.25">
      <c r="A52" s="122"/>
      <c r="B52" s="8"/>
      <c r="C52" s="8"/>
      <c r="D52" s="138" t="s">
        <v>963</v>
      </c>
      <c r="E52" s="138" t="s">
        <v>964</v>
      </c>
      <c r="F52" s="139" t="s">
        <v>965</v>
      </c>
      <c r="G52" s="139" t="s">
        <v>113</v>
      </c>
      <c r="H52" s="142">
        <v>0.2</v>
      </c>
      <c r="I52" s="144" t="s">
        <v>76</v>
      </c>
      <c r="J52" s="130"/>
      <c r="K52" s="142">
        <v>241</v>
      </c>
      <c r="L52" s="142" t="s">
        <v>962</v>
      </c>
      <c r="M52" s="130" t="s">
        <v>77</v>
      </c>
      <c r="N52" s="130"/>
      <c r="O52" s="130"/>
      <c r="P52" s="135"/>
      <c r="Q52" s="912">
        <v>6</v>
      </c>
      <c r="R52" s="578" t="s">
        <v>800</v>
      </c>
      <c r="S52" s="824"/>
      <c r="T52" s="122"/>
      <c r="U52" s="122"/>
      <c r="V52" s="122"/>
      <c r="W52" s="122"/>
      <c r="X52" s="122"/>
      <c r="Y52" s="122"/>
      <c r="Z52" s="122"/>
      <c r="AA52" s="122"/>
      <c r="AB52" s="122"/>
      <c r="AC52" s="122"/>
      <c r="AD52" s="122"/>
      <c r="AE52" s="122"/>
      <c r="AF52" s="122"/>
      <c r="AG52" s="122"/>
      <c r="AH52" s="122"/>
      <c r="AI52" s="122"/>
      <c r="AJ52" s="122"/>
    </row>
    <row r="53" spans="1:36" s="121" customFormat="1" ht="30" customHeight="1" x14ac:dyDescent="0.25">
      <c r="B53" s="8"/>
      <c r="C53" s="8"/>
      <c r="D53" s="138" t="s">
        <v>966</v>
      </c>
      <c r="E53" s="138" t="s">
        <v>967</v>
      </c>
      <c r="F53" s="139" t="s">
        <v>968</v>
      </c>
      <c r="G53" s="139" t="s">
        <v>113</v>
      </c>
      <c r="H53" s="142">
        <v>0.2</v>
      </c>
      <c r="I53" s="144" t="s">
        <v>76</v>
      </c>
      <c r="J53" s="130"/>
      <c r="K53" s="142">
        <v>241</v>
      </c>
      <c r="L53" s="142" t="s">
        <v>962</v>
      </c>
      <c r="M53" s="130" t="s">
        <v>77</v>
      </c>
      <c r="N53" s="130"/>
      <c r="O53" s="130"/>
      <c r="P53" s="135"/>
      <c r="Q53" s="912">
        <v>6</v>
      </c>
      <c r="R53" s="578" t="s">
        <v>800</v>
      </c>
      <c r="S53" s="824"/>
      <c r="T53" s="122"/>
      <c r="U53" s="122"/>
      <c r="V53" s="122"/>
      <c r="W53" s="122"/>
      <c r="X53" s="122"/>
      <c r="Y53" s="122"/>
      <c r="Z53" s="122"/>
      <c r="AA53" s="122"/>
      <c r="AB53" s="122"/>
      <c r="AC53" s="122"/>
      <c r="AD53" s="122"/>
      <c r="AE53" s="122"/>
      <c r="AF53" s="122"/>
      <c r="AG53" s="122"/>
      <c r="AH53" s="122"/>
    </row>
    <row r="54" spans="1:36" s="121" customFormat="1" ht="30" customHeight="1" x14ac:dyDescent="0.25">
      <c r="B54" s="8"/>
      <c r="C54" s="8"/>
      <c r="D54" s="138" t="s">
        <v>969</v>
      </c>
      <c r="E54" s="138" t="s">
        <v>970</v>
      </c>
      <c r="F54" s="139" t="s">
        <v>971</v>
      </c>
      <c r="G54" s="139" t="s">
        <v>972</v>
      </c>
      <c r="H54" s="142">
        <v>0.15</v>
      </c>
      <c r="I54" s="144" t="s">
        <v>76</v>
      </c>
      <c r="J54" s="130"/>
      <c r="K54" s="220">
        <v>242</v>
      </c>
      <c r="L54" s="220" t="s">
        <v>139</v>
      </c>
      <c r="M54" s="130" t="s">
        <v>77</v>
      </c>
      <c r="N54" s="130" t="s">
        <v>108</v>
      </c>
      <c r="O54" s="130" t="s">
        <v>973</v>
      </c>
      <c r="P54" s="135">
        <v>39659</v>
      </c>
      <c r="Q54" s="912">
        <v>5</v>
      </c>
      <c r="R54" s="578" t="s">
        <v>974</v>
      </c>
      <c r="S54" s="824"/>
      <c r="T54" s="122"/>
      <c r="U54" s="122"/>
      <c r="V54" s="122"/>
      <c r="W54" s="122"/>
      <c r="X54" s="122"/>
      <c r="Y54" s="122"/>
      <c r="Z54" s="122"/>
      <c r="AA54" s="122"/>
      <c r="AB54" s="122"/>
      <c r="AC54" s="122"/>
      <c r="AD54" s="122"/>
      <c r="AE54" s="122"/>
      <c r="AF54" s="11"/>
      <c r="AG54" s="11"/>
      <c r="AH54" s="11"/>
    </row>
    <row r="55" spans="1:36" s="122" customFormat="1" ht="30" customHeight="1" x14ac:dyDescent="0.25">
      <c r="A55" s="121"/>
      <c r="B55" s="8"/>
      <c r="C55" s="8"/>
      <c r="D55" s="36" t="s">
        <v>975</v>
      </c>
      <c r="E55" s="36" t="s">
        <v>976</v>
      </c>
      <c r="F55" s="113" t="s">
        <v>977</v>
      </c>
      <c r="G55" s="117" t="s">
        <v>978</v>
      </c>
      <c r="H55" s="114">
        <v>0.09</v>
      </c>
      <c r="I55" s="115" t="s">
        <v>76</v>
      </c>
      <c r="J55" s="220"/>
      <c r="K55" s="220">
        <v>242</v>
      </c>
      <c r="L55" s="220" t="s">
        <v>139</v>
      </c>
      <c r="M55" s="116" t="s">
        <v>129</v>
      </c>
      <c r="N55" s="116" t="s">
        <v>108</v>
      </c>
      <c r="O55" s="116" t="s">
        <v>979</v>
      </c>
      <c r="P55" s="221">
        <v>41228</v>
      </c>
      <c r="Q55" s="914">
        <v>7</v>
      </c>
      <c r="R55" s="577" t="s">
        <v>980</v>
      </c>
      <c r="S55" s="823"/>
      <c r="T55" s="11"/>
      <c r="U55" s="11"/>
      <c r="V55" s="11"/>
      <c r="W55" s="11"/>
      <c r="X55" s="12"/>
      <c r="Y55" s="11"/>
      <c r="Z55" s="11"/>
      <c r="AA55" s="11"/>
      <c r="AB55" s="11"/>
      <c r="AC55" s="11"/>
      <c r="AD55" s="11"/>
      <c r="AE55" s="12"/>
      <c r="AF55" s="11"/>
      <c r="AG55" s="11"/>
      <c r="AH55" s="11"/>
      <c r="AI55" s="121"/>
      <c r="AJ55" s="121"/>
    </row>
    <row r="56" spans="1:36" s="122" customFormat="1" ht="30" customHeight="1" x14ac:dyDescent="0.2">
      <c r="C56" s="8"/>
      <c r="D56" s="36" t="s">
        <v>981</v>
      </c>
      <c r="E56" s="36" t="s">
        <v>982</v>
      </c>
      <c r="F56" s="113" t="s">
        <v>983</v>
      </c>
      <c r="G56" s="117" t="s">
        <v>113</v>
      </c>
      <c r="H56" s="114">
        <v>0.3</v>
      </c>
      <c r="I56" s="115" t="s">
        <v>76</v>
      </c>
      <c r="J56" s="220"/>
      <c r="K56" s="220">
        <v>242</v>
      </c>
      <c r="L56" s="220" t="s">
        <v>139</v>
      </c>
      <c r="M56" s="116" t="s">
        <v>42</v>
      </c>
      <c r="N56" s="116"/>
      <c r="O56" s="116"/>
      <c r="P56" s="221"/>
      <c r="Q56" s="914" t="s">
        <v>818</v>
      </c>
      <c r="R56" s="577" t="s">
        <v>984</v>
      </c>
      <c r="S56" s="823"/>
      <c r="T56" s="11"/>
      <c r="U56" s="11"/>
      <c r="V56" s="11"/>
      <c r="W56" s="11"/>
      <c r="X56" s="12"/>
      <c r="Y56" s="11"/>
      <c r="Z56" s="11"/>
      <c r="AA56" s="11"/>
      <c r="AB56" s="11"/>
      <c r="AC56" s="11"/>
      <c r="AD56" s="11"/>
      <c r="AE56" s="12"/>
      <c r="AF56" s="11"/>
      <c r="AG56" s="11"/>
      <c r="AH56" s="11"/>
    </row>
    <row r="57" spans="1:36" s="122" customFormat="1" ht="30" customHeight="1" x14ac:dyDescent="0.2">
      <c r="B57" s="1052"/>
      <c r="C57" s="8"/>
      <c r="D57" s="36" t="s">
        <v>985</v>
      </c>
      <c r="E57" s="36" t="s">
        <v>986</v>
      </c>
      <c r="F57" s="113" t="s">
        <v>987</v>
      </c>
      <c r="G57" s="117" t="s">
        <v>113</v>
      </c>
      <c r="H57" s="114">
        <v>0.5</v>
      </c>
      <c r="I57" s="115" t="s">
        <v>76</v>
      </c>
      <c r="J57" s="220"/>
      <c r="K57" s="220">
        <v>242</v>
      </c>
      <c r="L57" s="220" t="s">
        <v>139</v>
      </c>
      <c r="M57" s="116" t="s">
        <v>42</v>
      </c>
      <c r="N57" s="116"/>
      <c r="O57" s="116"/>
      <c r="P57" s="221"/>
      <c r="Q57" s="914" t="s">
        <v>818</v>
      </c>
      <c r="R57" s="577" t="s">
        <v>984</v>
      </c>
      <c r="S57" s="823"/>
      <c r="T57" s="11"/>
      <c r="U57" s="11"/>
      <c r="V57" s="11"/>
      <c r="W57" s="11"/>
      <c r="X57" s="12"/>
      <c r="Y57" s="11"/>
      <c r="Z57" s="11"/>
      <c r="AA57" s="11"/>
      <c r="AB57" s="11"/>
      <c r="AC57" s="11"/>
      <c r="AD57" s="11"/>
      <c r="AE57" s="12"/>
    </row>
    <row r="58" spans="1:36" s="122" customFormat="1" ht="30" customHeight="1" x14ac:dyDescent="0.2">
      <c r="B58" s="1053"/>
      <c r="C58" s="8"/>
      <c r="D58" s="70"/>
      <c r="E58" s="70"/>
      <c r="F58" s="133"/>
      <c r="G58" s="133"/>
      <c r="H58" s="213"/>
      <c r="I58" s="214"/>
      <c r="J58" s="42"/>
      <c r="K58" s="42"/>
      <c r="L58" s="42"/>
      <c r="M58" s="42"/>
      <c r="N58" s="42"/>
      <c r="O58" s="42"/>
      <c r="P58" s="212"/>
      <c r="Q58" s="915"/>
      <c r="S58" s="824"/>
    </row>
    <row r="59" spans="1:36" s="122" customFormat="1" ht="30" customHeight="1" thickBot="1" x14ac:dyDescent="0.25">
      <c r="B59" s="230" t="s">
        <v>166</v>
      </c>
      <c r="C59" s="42"/>
      <c r="D59" s="1031"/>
      <c r="E59" s="1031"/>
      <c r="F59" s="286"/>
      <c r="G59" s="286"/>
      <c r="H59" s="1036"/>
      <c r="I59" s="1037"/>
      <c r="J59" s="178"/>
      <c r="K59" s="178"/>
      <c r="L59" s="178"/>
      <c r="M59" s="178"/>
      <c r="N59" s="178"/>
      <c r="O59" s="178"/>
      <c r="P59" s="1038"/>
      <c r="Q59" s="1033"/>
      <c r="R59" s="246"/>
      <c r="S59" s="824"/>
    </row>
    <row r="60" spans="1:36" s="122" customFormat="1" ht="30" customHeight="1" thickBot="1" x14ac:dyDescent="0.25">
      <c r="B60" s="140" t="s">
        <v>71</v>
      </c>
      <c r="C60" s="42"/>
      <c r="D60" s="138" t="s">
        <v>988</v>
      </c>
      <c r="E60" s="138" t="s">
        <v>989</v>
      </c>
      <c r="F60" s="139" t="s">
        <v>990</v>
      </c>
      <c r="G60" s="139" t="s">
        <v>113</v>
      </c>
      <c r="H60" s="142">
        <v>0.9</v>
      </c>
      <c r="I60" s="144"/>
      <c r="J60" s="144" t="s">
        <v>76</v>
      </c>
      <c r="K60" s="142">
        <v>285</v>
      </c>
      <c r="L60" s="142" t="s">
        <v>171</v>
      </c>
      <c r="M60" s="130" t="s">
        <v>129</v>
      </c>
      <c r="N60" s="130"/>
      <c r="O60" s="130"/>
      <c r="P60" s="135"/>
      <c r="Q60" s="912">
        <v>30</v>
      </c>
      <c r="R60" s="578" t="s">
        <v>800</v>
      </c>
      <c r="S60" s="824"/>
    </row>
    <row r="61" spans="1:36" s="132" customFormat="1" ht="30" customHeight="1" x14ac:dyDescent="0.25">
      <c r="B61" s="122"/>
      <c r="C61" s="122"/>
      <c r="D61" s="138" t="s">
        <v>991</v>
      </c>
      <c r="E61" s="138" t="s">
        <v>992</v>
      </c>
      <c r="F61" s="139" t="s">
        <v>993</v>
      </c>
      <c r="G61" s="139" t="s">
        <v>113</v>
      </c>
      <c r="H61" s="142">
        <v>0.15</v>
      </c>
      <c r="I61" s="139"/>
      <c r="J61" s="143" t="s">
        <v>76</v>
      </c>
      <c r="K61" s="130">
        <v>285</v>
      </c>
      <c r="L61" s="130" t="s">
        <v>171</v>
      </c>
      <c r="M61" s="130" t="s">
        <v>77</v>
      </c>
      <c r="N61" s="130"/>
      <c r="O61" s="130"/>
      <c r="P61" s="130"/>
      <c r="Q61" s="912">
        <v>5</v>
      </c>
      <c r="R61" s="578" t="s">
        <v>817</v>
      </c>
      <c r="S61" s="824"/>
      <c r="T61" s="122"/>
      <c r="U61" s="122"/>
      <c r="V61" s="122"/>
      <c r="W61" s="122"/>
      <c r="X61" s="122"/>
      <c r="Y61" s="122"/>
      <c r="Z61" s="122"/>
      <c r="AA61" s="122"/>
      <c r="AB61" s="122"/>
      <c r="AC61" s="122"/>
      <c r="AD61" s="122"/>
      <c r="AE61" s="122"/>
      <c r="AF61" s="39"/>
      <c r="AG61" s="39"/>
      <c r="AH61" s="11"/>
    </row>
    <row r="62" spans="1:36" s="122" customFormat="1" ht="30" customHeight="1" x14ac:dyDescent="0.25">
      <c r="A62" s="132"/>
      <c r="D62" s="226" t="s">
        <v>994</v>
      </c>
      <c r="E62" s="224" t="s">
        <v>995</v>
      </c>
      <c r="F62" s="117" t="s">
        <v>996</v>
      </c>
      <c r="G62" s="117" t="s">
        <v>113</v>
      </c>
      <c r="H62" s="118">
        <v>0.1</v>
      </c>
      <c r="I62" s="115" t="s">
        <v>76</v>
      </c>
      <c r="J62" s="119"/>
      <c r="K62" s="119">
        <v>285</v>
      </c>
      <c r="L62" s="119" t="s">
        <v>171</v>
      </c>
      <c r="M62" s="116" t="s">
        <v>100</v>
      </c>
      <c r="N62" s="116"/>
      <c r="O62" s="116"/>
      <c r="P62" s="120"/>
      <c r="Q62" s="919">
        <v>5</v>
      </c>
      <c r="R62" s="577" t="s">
        <v>984</v>
      </c>
      <c r="S62" s="825"/>
      <c r="T62" s="39"/>
      <c r="U62" s="39"/>
      <c r="V62" s="39"/>
      <c r="W62" s="39"/>
      <c r="X62" s="12"/>
      <c r="Y62" s="11"/>
      <c r="Z62" s="39"/>
      <c r="AA62" s="39"/>
      <c r="AB62" s="39"/>
      <c r="AC62" s="39"/>
      <c r="AD62" s="39"/>
      <c r="AE62" s="12"/>
      <c r="AF62" s="39"/>
      <c r="AG62" s="39"/>
      <c r="AH62" s="11"/>
      <c r="AI62" s="132"/>
      <c r="AJ62" s="132"/>
    </row>
    <row r="63" spans="1:36" s="122" customFormat="1" ht="30" customHeight="1" x14ac:dyDescent="0.2">
      <c r="C63" s="42"/>
      <c r="D63" s="226" t="s">
        <v>997</v>
      </c>
      <c r="E63" s="224" t="s">
        <v>998</v>
      </c>
      <c r="F63" s="117" t="s">
        <v>999</v>
      </c>
      <c r="G63" s="117" t="s">
        <v>113</v>
      </c>
      <c r="H63" s="118">
        <v>0.1</v>
      </c>
      <c r="I63" s="115" t="s">
        <v>76</v>
      </c>
      <c r="J63" s="119"/>
      <c r="K63" s="119">
        <v>285</v>
      </c>
      <c r="L63" s="119" t="s">
        <v>171</v>
      </c>
      <c r="M63" s="116" t="s">
        <v>100</v>
      </c>
      <c r="N63" s="116"/>
      <c r="O63" s="116"/>
      <c r="P63" s="120"/>
      <c r="Q63" s="919">
        <v>5</v>
      </c>
      <c r="R63" s="577" t="s">
        <v>984</v>
      </c>
      <c r="S63" s="825"/>
      <c r="T63" s="39"/>
      <c r="U63" s="39"/>
      <c r="V63" s="39"/>
      <c r="W63" s="39"/>
      <c r="X63" s="12"/>
      <c r="Y63" s="11"/>
      <c r="Z63" s="39"/>
      <c r="AA63" s="39"/>
      <c r="AB63" s="39"/>
      <c r="AC63" s="39"/>
      <c r="AD63" s="39"/>
      <c r="AE63" s="12"/>
      <c r="AF63" s="39"/>
      <c r="AG63" s="39"/>
      <c r="AH63" s="11"/>
    </row>
    <row r="64" spans="1:36" s="122" customFormat="1" ht="30" customHeight="1" x14ac:dyDescent="0.2">
      <c r="C64" s="42"/>
      <c r="D64" s="224" t="s">
        <v>1000</v>
      </c>
      <c r="E64" s="224" t="s">
        <v>1001</v>
      </c>
      <c r="F64" s="117" t="s">
        <v>1002</v>
      </c>
      <c r="G64" s="117" t="s">
        <v>1003</v>
      </c>
      <c r="H64" s="118">
        <v>0.24</v>
      </c>
      <c r="I64" s="115" t="s">
        <v>76</v>
      </c>
      <c r="J64" s="119"/>
      <c r="K64" s="119">
        <v>285</v>
      </c>
      <c r="L64" s="119" t="s">
        <v>171</v>
      </c>
      <c r="M64" s="116" t="s">
        <v>129</v>
      </c>
      <c r="N64" s="119" t="s">
        <v>108</v>
      </c>
      <c r="O64" s="116" t="s">
        <v>1004</v>
      </c>
      <c r="P64" s="120">
        <v>41662</v>
      </c>
      <c r="Q64" s="919">
        <v>5</v>
      </c>
      <c r="R64" s="232" t="s">
        <v>834</v>
      </c>
      <c r="S64" s="825"/>
      <c r="T64" s="39"/>
      <c r="U64" s="39"/>
      <c r="V64" s="39"/>
      <c r="W64" s="39"/>
      <c r="X64" s="12"/>
      <c r="Y64" s="11"/>
      <c r="Z64" s="39"/>
      <c r="AA64" s="39"/>
      <c r="AB64" s="39"/>
      <c r="AC64" s="39"/>
      <c r="AD64" s="39"/>
      <c r="AE64" s="12"/>
    </row>
    <row r="65" spans="1:36" s="122" customFormat="1" ht="30" customHeight="1" thickBot="1" x14ac:dyDescent="0.25">
      <c r="C65" s="42"/>
      <c r="D65" s="927" t="s">
        <v>1005</v>
      </c>
      <c r="E65" s="928" t="s">
        <v>1006</v>
      </c>
      <c r="F65" s="929" t="s">
        <v>1007</v>
      </c>
      <c r="G65" s="929" t="s">
        <v>1008</v>
      </c>
      <c r="H65" s="930">
        <v>2.6</v>
      </c>
      <c r="I65" s="931"/>
      <c r="J65" s="932" t="s">
        <v>76</v>
      </c>
      <c r="K65" s="933">
        <v>285</v>
      </c>
      <c r="L65" s="933" t="s">
        <v>171</v>
      </c>
      <c r="M65" s="934" t="s">
        <v>100</v>
      </c>
      <c r="N65" s="934"/>
      <c r="O65" s="934" t="s">
        <v>114</v>
      </c>
      <c r="P65" s="935"/>
      <c r="Q65" s="936">
        <v>30</v>
      </c>
      <c r="R65" s="937" t="s">
        <v>834</v>
      </c>
      <c r="S65" s="825"/>
      <c r="T65" s="39"/>
      <c r="U65" s="39"/>
      <c r="V65" s="39"/>
      <c r="W65" s="39"/>
      <c r="X65" s="12"/>
      <c r="Y65" s="11"/>
      <c r="Z65" s="39"/>
      <c r="AA65" s="39"/>
      <c r="AB65" s="39"/>
      <c r="AC65" s="39"/>
      <c r="AD65" s="39"/>
      <c r="AE65" s="12"/>
    </row>
    <row r="66" spans="1:36" s="122" customFormat="1" ht="30" customHeight="1" thickBot="1" x14ac:dyDescent="0.3">
      <c r="B66" s="406" t="s">
        <v>176</v>
      </c>
      <c r="C66" s="42"/>
      <c r="D66" s="598"/>
      <c r="E66" s="599"/>
      <c r="F66" s="123"/>
      <c r="G66" s="123"/>
      <c r="H66" s="600"/>
      <c r="I66" s="556"/>
      <c r="J66" s="601"/>
      <c r="K66" s="549"/>
      <c r="L66" s="549"/>
      <c r="M66" s="42"/>
      <c r="N66" s="42"/>
      <c r="O66" s="42"/>
      <c r="P66" s="602"/>
      <c r="Q66" s="920"/>
      <c r="R66" s="603"/>
      <c r="S66" s="825"/>
      <c r="T66" s="39"/>
      <c r="U66" s="39"/>
      <c r="V66" s="39"/>
      <c r="W66" s="39"/>
      <c r="X66" s="12"/>
      <c r="Y66" s="11"/>
      <c r="Z66" s="39"/>
      <c r="AA66" s="39"/>
      <c r="AB66" s="39"/>
      <c r="AC66" s="39"/>
      <c r="AD66" s="39"/>
      <c r="AE66" s="12"/>
    </row>
    <row r="67" spans="1:36" s="122" customFormat="1" ht="30" customHeight="1" x14ac:dyDescent="0.2">
      <c r="B67" s="1047" t="s">
        <v>177</v>
      </c>
      <c r="C67" s="42"/>
      <c r="D67" s="598"/>
      <c r="E67" s="599"/>
      <c r="F67" s="123"/>
      <c r="G67" s="123"/>
      <c r="H67" s="600"/>
      <c r="I67" s="556"/>
      <c r="J67" s="601"/>
      <c r="K67" s="549"/>
      <c r="L67" s="549"/>
      <c r="M67" s="42"/>
      <c r="N67" s="42"/>
      <c r="O67" s="42"/>
      <c r="P67" s="602"/>
      <c r="Q67" s="920"/>
      <c r="R67" s="603"/>
      <c r="S67" s="825"/>
      <c r="T67" s="39"/>
      <c r="U67" s="39"/>
      <c r="V67" s="39"/>
      <c r="W67" s="39"/>
      <c r="X67" s="12"/>
      <c r="Y67" s="11"/>
      <c r="Z67" s="39"/>
      <c r="AA67" s="39"/>
      <c r="AB67" s="39"/>
      <c r="AC67" s="39"/>
      <c r="AD67" s="39"/>
      <c r="AE67" s="12"/>
    </row>
    <row r="68" spans="1:36" s="122" customFormat="1" ht="30" customHeight="1" x14ac:dyDescent="0.25">
      <c r="B68" s="371"/>
      <c r="C68" s="42"/>
      <c r="D68" s="927" t="s">
        <v>1009</v>
      </c>
      <c r="E68" s="928" t="s">
        <v>1010</v>
      </c>
      <c r="F68" s="929" t="s">
        <v>1011</v>
      </c>
      <c r="G68" s="929" t="s">
        <v>1012</v>
      </c>
      <c r="H68" s="930">
        <v>1.6</v>
      </c>
      <c r="I68" s="931"/>
      <c r="J68" s="932" t="s">
        <v>76</v>
      </c>
      <c r="K68" s="934">
        <v>263</v>
      </c>
      <c r="L68" s="934" t="s">
        <v>182</v>
      </c>
      <c r="M68" s="934" t="s">
        <v>42</v>
      </c>
      <c r="N68" s="934" t="s">
        <v>85</v>
      </c>
      <c r="O68" s="934" t="s">
        <v>1013</v>
      </c>
      <c r="P68" s="935">
        <v>43783</v>
      </c>
      <c r="Q68" s="936">
        <v>25</v>
      </c>
      <c r="R68" s="938" t="s">
        <v>1014</v>
      </c>
      <c r="S68" s="826"/>
      <c r="T68" s="39"/>
      <c r="U68" s="39"/>
      <c r="V68" s="39"/>
      <c r="W68" s="39"/>
      <c r="X68" s="12"/>
      <c r="Y68" s="11"/>
      <c r="Z68" s="39"/>
      <c r="AA68" s="39"/>
      <c r="AB68" s="39"/>
      <c r="AC68" s="39"/>
      <c r="AD68" s="39"/>
      <c r="AE68" s="12"/>
    </row>
    <row r="69" spans="1:36" s="121" customFormat="1" ht="30" customHeight="1" thickBot="1" x14ac:dyDescent="0.3">
      <c r="A69" s="122"/>
      <c r="B69" s="230" t="s">
        <v>196</v>
      </c>
      <c r="C69" s="8"/>
      <c r="D69" s="70"/>
      <c r="E69" s="70"/>
      <c r="F69" s="133"/>
      <c r="G69" s="8"/>
      <c r="H69" s="38"/>
      <c r="I69" s="8"/>
      <c r="J69" s="42"/>
      <c r="K69" s="42"/>
      <c r="L69" s="42"/>
      <c r="M69" s="42"/>
      <c r="N69" s="42"/>
      <c r="O69" s="42"/>
      <c r="P69" s="42"/>
      <c r="Q69" s="915"/>
      <c r="R69" s="122"/>
      <c r="S69" s="824"/>
      <c r="T69" s="122"/>
      <c r="U69" s="122"/>
      <c r="V69" s="122"/>
      <c r="W69" s="122"/>
      <c r="X69" s="122"/>
      <c r="Y69" s="122"/>
      <c r="Z69" s="122"/>
      <c r="AA69" s="122"/>
      <c r="AB69" s="122"/>
      <c r="AC69" s="122"/>
      <c r="AD69" s="122"/>
      <c r="AE69" s="122"/>
      <c r="AF69" s="122"/>
      <c r="AG69" s="122"/>
      <c r="AH69" s="122"/>
      <c r="AI69" s="122"/>
      <c r="AJ69" s="122"/>
    </row>
    <row r="70" spans="1:36" s="122" customFormat="1" ht="30" customHeight="1" thickBot="1" x14ac:dyDescent="0.3">
      <c r="A70" s="121"/>
      <c r="B70" s="141" t="s">
        <v>197</v>
      </c>
      <c r="C70" s="8"/>
      <c r="D70" s="1031"/>
      <c r="E70" s="1031"/>
      <c r="F70" s="286"/>
      <c r="G70" s="286"/>
      <c r="H70" s="1032"/>
      <c r="I70" s="286"/>
      <c r="J70" s="178"/>
      <c r="K70" s="178"/>
      <c r="L70" s="178"/>
      <c r="M70" s="178"/>
      <c r="N70" s="178"/>
      <c r="O70" s="178"/>
      <c r="P70" s="178"/>
      <c r="Q70" s="1033"/>
      <c r="R70" s="246"/>
      <c r="S70" s="824"/>
      <c r="AI70" s="121"/>
      <c r="AJ70" s="121"/>
    </row>
    <row r="71" spans="1:36" s="122" customFormat="1" ht="30" customHeight="1" x14ac:dyDescent="0.2">
      <c r="B71" s="8"/>
      <c r="C71" s="8"/>
      <c r="D71" s="36" t="s">
        <v>1015</v>
      </c>
      <c r="E71" s="36" t="s">
        <v>1016</v>
      </c>
      <c r="F71" s="113" t="s">
        <v>1017</v>
      </c>
      <c r="G71" s="113" t="s">
        <v>113</v>
      </c>
      <c r="H71" s="118">
        <v>7.71</v>
      </c>
      <c r="I71" s="143" t="s">
        <v>76</v>
      </c>
      <c r="J71" s="143"/>
      <c r="K71" s="130">
        <v>271</v>
      </c>
      <c r="L71" s="130" t="s">
        <v>202</v>
      </c>
      <c r="M71" s="130" t="s">
        <v>77</v>
      </c>
      <c r="N71" s="130" t="s">
        <v>85</v>
      </c>
      <c r="O71" s="130" t="s">
        <v>1018</v>
      </c>
      <c r="P71" s="130" t="s">
        <v>1019</v>
      </c>
      <c r="Q71" s="912">
        <v>100</v>
      </c>
      <c r="R71" s="578" t="s">
        <v>1020</v>
      </c>
      <c r="S71" s="824"/>
      <c r="AF71" s="39"/>
      <c r="AG71" s="39"/>
      <c r="AH71" s="11"/>
    </row>
    <row r="72" spans="1:36" s="122" customFormat="1" ht="30" customHeight="1" x14ac:dyDescent="0.2">
      <c r="B72" s="8"/>
      <c r="C72" s="8"/>
      <c r="D72" s="224" t="s">
        <v>1021</v>
      </c>
      <c r="E72" s="224" t="s">
        <v>1022</v>
      </c>
      <c r="F72" s="117" t="s">
        <v>1023</v>
      </c>
      <c r="G72" s="117" t="s">
        <v>113</v>
      </c>
      <c r="H72" s="118">
        <v>1</v>
      </c>
      <c r="I72" s="119"/>
      <c r="J72" s="115" t="s">
        <v>76</v>
      </c>
      <c r="K72" s="220" t="s">
        <v>1024</v>
      </c>
      <c r="L72" s="220" t="s">
        <v>1025</v>
      </c>
      <c r="M72" s="116" t="s">
        <v>77</v>
      </c>
      <c r="N72" s="116"/>
      <c r="O72" s="116"/>
      <c r="P72" s="120"/>
      <c r="Q72" s="919">
        <v>15</v>
      </c>
      <c r="R72" s="232" t="s">
        <v>984</v>
      </c>
      <c r="S72" s="825"/>
      <c r="T72" s="39"/>
      <c r="U72" s="39"/>
      <c r="V72" s="39"/>
      <c r="W72" s="39"/>
      <c r="X72" s="12"/>
      <c r="Y72" s="11"/>
      <c r="Z72" s="39"/>
      <c r="AA72" s="39"/>
      <c r="AB72" s="39"/>
      <c r="AC72" s="39"/>
      <c r="AD72" s="39"/>
      <c r="AE72" s="12"/>
    </row>
    <row r="73" spans="1:36" s="122" customFormat="1" ht="30" customHeight="1" x14ac:dyDescent="0.2">
      <c r="B73" s="8"/>
      <c r="C73" s="8"/>
      <c r="D73" s="137" t="s">
        <v>1026</v>
      </c>
      <c r="E73" s="137" t="s">
        <v>1027</v>
      </c>
      <c r="F73" s="117" t="s">
        <v>1028</v>
      </c>
      <c r="G73" s="117" t="s">
        <v>113</v>
      </c>
      <c r="H73" s="118">
        <v>8.6999999999999993</v>
      </c>
      <c r="I73" s="143" t="s">
        <v>76</v>
      </c>
      <c r="J73" s="130"/>
      <c r="K73" s="130">
        <v>271</v>
      </c>
      <c r="L73" s="130" t="s">
        <v>202</v>
      </c>
      <c r="M73" s="130" t="s">
        <v>77</v>
      </c>
      <c r="N73" s="130"/>
      <c r="O73" s="130"/>
      <c r="P73" s="130"/>
      <c r="Q73" s="912">
        <v>10</v>
      </c>
      <c r="R73" s="578" t="s">
        <v>1029</v>
      </c>
      <c r="S73" s="824"/>
    </row>
    <row r="74" spans="1:36" s="122" customFormat="1" ht="30" customHeight="1" x14ac:dyDescent="0.2">
      <c r="B74" s="8"/>
      <c r="C74" s="8"/>
      <c r="D74" s="137" t="s">
        <v>1030</v>
      </c>
      <c r="E74" s="137" t="s">
        <v>1031</v>
      </c>
      <c r="F74" s="117" t="s">
        <v>1032</v>
      </c>
      <c r="G74" s="117" t="s">
        <v>1033</v>
      </c>
      <c r="H74" s="118">
        <v>2.84</v>
      </c>
      <c r="I74" s="143" t="s">
        <v>76</v>
      </c>
      <c r="J74" s="130"/>
      <c r="K74" s="130">
        <v>271</v>
      </c>
      <c r="L74" s="130" t="s">
        <v>202</v>
      </c>
      <c r="M74" s="130" t="s">
        <v>77</v>
      </c>
      <c r="N74" s="130"/>
      <c r="O74" s="130"/>
      <c r="P74" s="130"/>
      <c r="Q74" s="912">
        <v>50</v>
      </c>
      <c r="R74" s="578" t="s">
        <v>800</v>
      </c>
      <c r="S74" s="824"/>
    </row>
    <row r="75" spans="1:36" s="122" customFormat="1" ht="30" customHeight="1" x14ac:dyDescent="0.2">
      <c r="B75" s="8"/>
      <c r="C75" s="8"/>
      <c r="D75" s="137" t="s">
        <v>1034</v>
      </c>
      <c r="E75" s="137" t="s">
        <v>1035</v>
      </c>
      <c r="F75" s="117" t="s">
        <v>1036</v>
      </c>
      <c r="G75" s="117" t="s">
        <v>1037</v>
      </c>
      <c r="H75" s="118">
        <v>1.5</v>
      </c>
      <c r="I75" s="143"/>
      <c r="J75" s="143" t="s">
        <v>76</v>
      </c>
      <c r="K75" s="220" t="s">
        <v>1024</v>
      </c>
      <c r="L75" s="220" t="s">
        <v>1025</v>
      </c>
      <c r="M75" s="130" t="s">
        <v>77</v>
      </c>
      <c r="N75" s="130"/>
      <c r="O75" s="130"/>
      <c r="P75" s="130"/>
      <c r="Q75" s="912">
        <v>20</v>
      </c>
      <c r="R75" s="578" t="s">
        <v>800</v>
      </c>
      <c r="S75" s="824"/>
    </row>
    <row r="76" spans="1:36" s="121" customFormat="1" ht="30" customHeight="1" x14ac:dyDescent="0.25">
      <c r="A76" s="122"/>
      <c r="B76" s="8"/>
      <c r="C76" s="8"/>
      <c r="D76" s="137" t="s">
        <v>1038</v>
      </c>
      <c r="E76" s="137" t="s">
        <v>1039</v>
      </c>
      <c r="F76" s="117" t="s">
        <v>1040</v>
      </c>
      <c r="G76" s="117" t="s">
        <v>1041</v>
      </c>
      <c r="H76" s="118">
        <v>22.3</v>
      </c>
      <c r="I76" s="143" t="s">
        <v>76</v>
      </c>
      <c r="J76" s="130"/>
      <c r="K76" s="130">
        <v>271</v>
      </c>
      <c r="L76" s="130" t="s">
        <v>202</v>
      </c>
      <c r="M76" s="130" t="s">
        <v>77</v>
      </c>
      <c r="N76" s="130" t="s">
        <v>85</v>
      </c>
      <c r="O76" s="130" t="s">
        <v>1042</v>
      </c>
      <c r="P76" s="130"/>
      <c r="Q76" s="912">
        <v>100</v>
      </c>
      <c r="R76" s="578" t="s">
        <v>800</v>
      </c>
      <c r="S76" s="824"/>
      <c r="T76" s="122"/>
      <c r="U76" s="122"/>
      <c r="V76" s="122"/>
      <c r="W76" s="122"/>
      <c r="X76" s="122"/>
      <c r="Y76" s="122"/>
      <c r="Z76" s="122"/>
      <c r="AA76" s="122"/>
      <c r="AB76" s="122"/>
      <c r="AC76" s="122"/>
      <c r="AD76" s="122"/>
      <c r="AE76" s="122"/>
      <c r="AF76" s="122"/>
      <c r="AG76" s="122"/>
      <c r="AH76" s="122"/>
      <c r="AI76" s="122"/>
      <c r="AJ76" s="122"/>
    </row>
    <row r="77" spans="1:36" s="122" customFormat="1" ht="30" customHeight="1" x14ac:dyDescent="0.25">
      <c r="A77" s="121"/>
      <c r="B77" s="8"/>
      <c r="C77" s="8"/>
      <c r="D77" s="137" t="s">
        <v>1043</v>
      </c>
      <c r="E77" s="137" t="s">
        <v>1044</v>
      </c>
      <c r="F77" s="117" t="s">
        <v>1045</v>
      </c>
      <c r="G77" s="117" t="s">
        <v>201</v>
      </c>
      <c r="H77" s="118">
        <v>7.1</v>
      </c>
      <c r="I77" s="143"/>
      <c r="J77" s="143" t="s">
        <v>76</v>
      </c>
      <c r="K77" s="130">
        <v>271</v>
      </c>
      <c r="L77" s="130" t="s">
        <v>202</v>
      </c>
      <c r="M77" s="130" t="s">
        <v>77</v>
      </c>
      <c r="N77" s="130"/>
      <c r="O77" s="130"/>
      <c r="P77" s="130"/>
      <c r="Q77" s="912">
        <v>135</v>
      </c>
      <c r="R77" s="578" t="s">
        <v>800</v>
      </c>
      <c r="S77" s="824"/>
      <c r="AI77" s="121"/>
      <c r="AJ77" s="121"/>
    </row>
    <row r="78" spans="1:36" s="122" customFormat="1" ht="30" customHeight="1" x14ac:dyDescent="0.2">
      <c r="C78" s="42"/>
      <c r="D78" s="224" t="s">
        <v>1046</v>
      </c>
      <c r="E78" s="224" t="s">
        <v>1047</v>
      </c>
      <c r="F78" s="117" t="s">
        <v>1048</v>
      </c>
      <c r="G78" s="117" t="s">
        <v>1049</v>
      </c>
      <c r="H78" s="118">
        <v>38.6</v>
      </c>
      <c r="I78" s="119"/>
      <c r="J78" s="115" t="s">
        <v>76</v>
      </c>
      <c r="K78" s="220">
        <v>271</v>
      </c>
      <c r="L78" s="220" t="s">
        <v>202</v>
      </c>
      <c r="M78" s="116" t="s">
        <v>77</v>
      </c>
      <c r="N78" s="119"/>
      <c r="O78" s="116" t="s">
        <v>1050</v>
      </c>
      <c r="P78" s="120"/>
      <c r="Q78" s="919">
        <v>825</v>
      </c>
      <c r="R78" s="232" t="s">
        <v>834</v>
      </c>
      <c r="S78" s="825"/>
      <c r="T78" s="39"/>
      <c r="U78" s="39"/>
      <c r="V78" s="39"/>
      <c r="W78" s="39"/>
      <c r="X78" s="12"/>
      <c r="Y78" s="11"/>
      <c r="Z78" s="39"/>
      <c r="AA78" s="39"/>
      <c r="AF78" s="39"/>
      <c r="AG78" s="39"/>
      <c r="AH78" s="11"/>
    </row>
    <row r="79" spans="1:36" s="122" customFormat="1" ht="30" customHeight="1" x14ac:dyDescent="0.2">
      <c r="C79" s="42"/>
      <c r="D79" s="226" t="s">
        <v>1051</v>
      </c>
      <c r="E79" s="224" t="s">
        <v>1052</v>
      </c>
      <c r="F79" s="117" t="s">
        <v>1053</v>
      </c>
      <c r="G79" s="117" t="s">
        <v>113</v>
      </c>
      <c r="H79" s="118">
        <v>0.3</v>
      </c>
      <c r="I79" s="115" t="s">
        <v>76</v>
      </c>
      <c r="J79" s="119"/>
      <c r="K79" s="119">
        <v>271</v>
      </c>
      <c r="L79" s="119" t="s">
        <v>202</v>
      </c>
      <c r="M79" s="116" t="s">
        <v>42</v>
      </c>
      <c r="N79" s="116"/>
      <c r="O79" s="116"/>
      <c r="P79" s="120"/>
      <c r="Q79" s="919">
        <v>10</v>
      </c>
      <c r="R79" s="232" t="s">
        <v>984</v>
      </c>
      <c r="S79" s="825"/>
      <c r="T79" s="39"/>
      <c r="U79" s="39"/>
      <c r="V79" s="39"/>
      <c r="W79" s="39"/>
      <c r="X79" s="12"/>
      <c r="Y79" s="11"/>
      <c r="Z79" s="39"/>
      <c r="AA79" s="39"/>
      <c r="AB79" s="39"/>
      <c r="AC79" s="39"/>
      <c r="AD79" s="39"/>
      <c r="AE79" s="12"/>
    </row>
    <row r="80" spans="1:36" s="122" customFormat="1" ht="30" customHeight="1" thickBot="1" x14ac:dyDescent="0.25">
      <c r="C80" s="42"/>
      <c r="D80" s="927" t="s">
        <v>1054</v>
      </c>
      <c r="E80" s="928"/>
      <c r="F80" s="929" t="s">
        <v>1055</v>
      </c>
      <c r="G80" s="929" t="s">
        <v>1056</v>
      </c>
      <c r="H80" s="930"/>
      <c r="I80" s="932" t="s">
        <v>76</v>
      </c>
      <c r="J80" s="931"/>
      <c r="K80" s="931">
        <v>271</v>
      </c>
      <c r="L80" s="931" t="s">
        <v>202</v>
      </c>
      <c r="M80" s="934" t="s">
        <v>129</v>
      </c>
      <c r="N80" s="931" t="s">
        <v>108</v>
      </c>
      <c r="O80" s="934" t="s">
        <v>1057</v>
      </c>
      <c r="P80" s="935">
        <v>43385</v>
      </c>
      <c r="Q80" s="936" t="s">
        <v>81</v>
      </c>
      <c r="R80" s="937" t="s">
        <v>1058</v>
      </c>
      <c r="S80" s="825"/>
      <c r="T80" s="39"/>
      <c r="U80" s="39"/>
      <c r="V80" s="39"/>
      <c r="W80" s="39"/>
      <c r="X80" s="12"/>
      <c r="Y80" s="11"/>
      <c r="Z80" s="39"/>
      <c r="AA80" s="39"/>
      <c r="AB80" s="39"/>
      <c r="AC80" s="39"/>
      <c r="AD80" s="39"/>
      <c r="AE80" s="12"/>
    </row>
    <row r="81" spans="1:36" s="122" customFormat="1" ht="30" customHeight="1" thickBot="1" x14ac:dyDescent="0.25">
      <c r="B81" s="2" t="s">
        <v>230</v>
      </c>
      <c r="C81" s="8"/>
      <c r="D81" s="70"/>
      <c r="E81" s="70"/>
      <c r="F81" s="133"/>
      <c r="G81" s="133"/>
      <c r="H81" s="38"/>
      <c r="I81" s="133"/>
      <c r="J81" s="42"/>
      <c r="K81" s="42"/>
      <c r="L81" s="42"/>
      <c r="M81" s="42"/>
      <c r="N81" s="42"/>
      <c r="O81" s="42"/>
      <c r="P81" s="42"/>
      <c r="Q81" s="915"/>
      <c r="S81" s="824"/>
    </row>
    <row r="82" spans="1:36" s="122" customFormat="1" ht="30" customHeight="1" thickBot="1" x14ac:dyDescent="0.25">
      <c r="B82" s="141" t="s">
        <v>197</v>
      </c>
      <c r="C82" s="8"/>
      <c r="D82" s="285"/>
      <c r="E82" s="285"/>
      <c r="F82" s="263"/>
      <c r="G82" s="286"/>
      <c r="H82" s="1032"/>
      <c r="I82" s="286"/>
      <c r="J82" s="178"/>
      <c r="K82" s="178"/>
      <c r="L82" s="178"/>
      <c r="M82" s="178"/>
      <c r="N82" s="178"/>
      <c r="O82" s="178"/>
      <c r="P82" s="178"/>
      <c r="Q82" s="1033"/>
      <c r="R82" s="246"/>
      <c r="S82" s="824"/>
    </row>
    <row r="83" spans="1:36" s="122" customFormat="1" ht="30" customHeight="1" x14ac:dyDescent="0.2">
      <c r="B83" s="8"/>
      <c r="C83" s="8"/>
      <c r="D83" s="36" t="s">
        <v>1059</v>
      </c>
      <c r="E83" s="36" t="s">
        <v>1060</v>
      </c>
      <c r="F83" s="117" t="s">
        <v>1061</v>
      </c>
      <c r="G83" s="117" t="s">
        <v>113</v>
      </c>
      <c r="H83" s="118">
        <v>1.36</v>
      </c>
      <c r="I83" s="143" t="s">
        <v>76</v>
      </c>
      <c r="J83" s="143"/>
      <c r="K83" s="130">
        <v>286</v>
      </c>
      <c r="L83" s="130" t="s">
        <v>235</v>
      </c>
      <c r="M83" s="130" t="s">
        <v>77</v>
      </c>
      <c r="N83" s="130"/>
      <c r="O83" s="130"/>
      <c r="P83" s="130"/>
      <c r="Q83" s="912">
        <v>22</v>
      </c>
      <c r="R83" s="578" t="s">
        <v>1062</v>
      </c>
      <c r="S83" s="824"/>
    </row>
    <row r="84" spans="1:36" s="122" customFormat="1" ht="30" customHeight="1" x14ac:dyDescent="0.2">
      <c r="B84" s="8"/>
      <c r="C84" s="8"/>
      <c r="D84" s="147" t="s">
        <v>1063</v>
      </c>
      <c r="E84" s="137" t="s">
        <v>1064</v>
      </c>
      <c r="F84" s="139" t="s">
        <v>1065</v>
      </c>
      <c r="G84" s="117" t="s">
        <v>1066</v>
      </c>
      <c r="H84" s="118">
        <v>2.38</v>
      </c>
      <c r="I84" s="115" t="s">
        <v>76</v>
      </c>
      <c r="J84" s="115"/>
      <c r="K84" s="130">
        <v>286</v>
      </c>
      <c r="L84" s="130" t="s">
        <v>235</v>
      </c>
      <c r="M84" s="116" t="s">
        <v>77</v>
      </c>
      <c r="N84" s="119" t="s">
        <v>1067</v>
      </c>
      <c r="O84" s="223" t="s">
        <v>1068</v>
      </c>
      <c r="P84" s="120" t="s">
        <v>1069</v>
      </c>
      <c r="Q84" s="919">
        <v>13</v>
      </c>
      <c r="R84" s="580" t="s">
        <v>1070</v>
      </c>
      <c r="S84" s="825"/>
      <c r="T84" s="39"/>
      <c r="U84" s="39"/>
      <c r="V84" s="39"/>
      <c r="W84" s="39"/>
      <c r="X84" s="12"/>
      <c r="Y84" s="11"/>
    </row>
    <row r="85" spans="1:36" s="122" customFormat="1" ht="30" customHeight="1" x14ac:dyDescent="0.25">
      <c r="B85" s="8"/>
      <c r="C85" s="8"/>
      <c r="D85" s="939" t="s">
        <v>1071</v>
      </c>
      <c r="E85" s="939" t="s">
        <v>262</v>
      </c>
      <c r="F85" s="940" t="s">
        <v>1072</v>
      </c>
      <c r="G85" s="940" t="s">
        <v>1073</v>
      </c>
      <c r="H85" s="1104">
        <v>4.4000000000000004</v>
      </c>
      <c r="I85" s="941"/>
      <c r="J85" s="942" t="s">
        <v>76</v>
      </c>
      <c r="K85" s="943">
        <v>286</v>
      </c>
      <c r="L85" s="943" t="s">
        <v>235</v>
      </c>
      <c r="M85" s="934" t="s">
        <v>77</v>
      </c>
      <c r="N85" s="943"/>
      <c r="O85" s="944" t="s">
        <v>114</v>
      </c>
      <c r="P85" s="945"/>
      <c r="Q85" s="946">
        <v>75</v>
      </c>
      <c r="R85" s="938" t="s">
        <v>1074</v>
      </c>
      <c r="S85" s="820"/>
      <c r="T85" s="822"/>
      <c r="U85" s="822"/>
      <c r="V85" s="822"/>
      <c r="W85" s="822"/>
      <c r="X85" s="1"/>
      <c r="Y85" s="306"/>
    </row>
    <row r="86" spans="1:36" s="122" customFormat="1" ht="30" customHeight="1" x14ac:dyDescent="0.25">
      <c r="B86" s="8"/>
      <c r="C86" s="8"/>
      <c r="D86" s="939" t="s">
        <v>1075</v>
      </c>
      <c r="E86" s="939" t="s">
        <v>262</v>
      </c>
      <c r="F86" s="940" t="s">
        <v>1072</v>
      </c>
      <c r="G86" s="940" t="s">
        <v>1073</v>
      </c>
      <c r="H86" s="1105"/>
      <c r="I86" s="941"/>
      <c r="J86" s="942" t="s">
        <v>76</v>
      </c>
      <c r="K86" s="943">
        <v>286</v>
      </c>
      <c r="L86" s="943" t="s">
        <v>235</v>
      </c>
      <c r="M86" s="934" t="s">
        <v>77</v>
      </c>
      <c r="N86" s="943"/>
      <c r="O86" s="944" t="s">
        <v>114</v>
      </c>
      <c r="P86" s="945"/>
      <c r="Q86" s="946">
        <v>25</v>
      </c>
      <c r="R86" s="938" t="s">
        <v>1076</v>
      </c>
      <c r="S86" s="820"/>
      <c r="T86" s="822"/>
      <c r="U86" s="822"/>
      <c r="V86" s="822"/>
      <c r="W86" s="822"/>
      <c r="X86" s="1"/>
      <c r="Y86" s="306"/>
    </row>
    <row r="87" spans="1:36" s="122" customFormat="1" ht="30" customHeight="1" x14ac:dyDescent="0.25">
      <c r="B87" s="8"/>
      <c r="C87" s="8"/>
      <c r="D87" s="939" t="s">
        <v>1077</v>
      </c>
      <c r="E87" s="939" t="s">
        <v>1078</v>
      </c>
      <c r="F87" s="940" t="s">
        <v>1079</v>
      </c>
      <c r="G87" s="940" t="s">
        <v>1073</v>
      </c>
      <c r="H87" s="1104">
        <v>1.5</v>
      </c>
      <c r="I87" s="941"/>
      <c r="J87" s="942" t="s">
        <v>76</v>
      </c>
      <c r="K87" s="943">
        <v>286</v>
      </c>
      <c r="L87" s="943" t="s">
        <v>235</v>
      </c>
      <c r="M87" s="934" t="s">
        <v>77</v>
      </c>
      <c r="N87" s="943"/>
      <c r="O87" s="944" t="s">
        <v>114</v>
      </c>
      <c r="P87" s="945"/>
      <c r="Q87" s="946">
        <v>23</v>
      </c>
      <c r="R87" s="938" t="s">
        <v>1080</v>
      </c>
      <c r="S87" s="820"/>
      <c r="T87" s="822"/>
      <c r="U87" s="822"/>
      <c r="V87" s="822"/>
      <c r="W87" s="822"/>
      <c r="X87" s="1"/>
      <c r="Y87" s="306"/>
    </row>
    <row r="88" spans="1:36" s="122" customFormat="1" ht="30" customHeight="1" x14ac:dyDescent="0.25">
      <c r="B88" s="8"/>
      <c r="C88" s="8"/>
      <c r="D88" s="939" t="s">
        <v>1081</v>
      </c>
      <c r="E88" s="939" t="s">
        <v>1078</v>
      </c>
      <c r="F88" s="940" t="s">
        <v>1079</v>
      </c>
      <c r="G88" s="940" t="s">
        <v>1073</v>
      </c>
      <c r="H88" s="1105"/>
      <c r="I88" s="941"/>
      <c r="J88" s="942" t="s">
        <v>76</v>
      </c>
      <c r="K88" s="943">
        <v>286</v>
      </c>
      <c r="L88" s="943" t="s">
        <v>235</v>
      </c>
      <c r="M88" s="934" t="s">
        <v>77</v>
      </c>
      <c r="N88" s="943"/>
      <c r="O88" s="944" t="s">
        <v>114</v>
      </c>
      <c r="P88" s="945"/>
      <c r="Q88" s="946">
        <v>7</v>
      </c>
      <c r="R88" s="938" t="s">
        <v>1082</v>
      </c>
      <c r="S88" s="820"/>
      <c r="T88" s="822"/>
      <c r="U88" s="822"/>
      <c r="V88" s="822"/>
      <c r="W88" s="822"/>
      <c r="X88" s="1"/>
      <c r="Y88" s="306"/>
    </row>
    <row r="89" spans="1:36" s="122" customFormat="1" ht="30" customHeight="1" x14ac:dyDescent="0.2">
      <c r="B89" s="8"/>
      <c r="C89" s="8"/>
      <c r="D89" s="928" t="s">
        <v>1083</v>
      </c>
      <c r="E89" s="928" t="s">
        <v>1084</v>
      </c>
      <c r="F89" s="947" t="s">
        <v>1085</v>
      </c>
      <c r="G89" s="929" t="s">
        <v>1073</v>
      </c>
      <c r="H89" s="1103">
        <v>5.3</v>
      </c>
      <c r="I89" s="931"/>
      <c r="J89" s="932" t="s">
        <v>76</v>
      </c>
      <c r="K89" s="934">
        <v>286</v>
      </c>
      <c r="L89" s="934" t="s">
        <v>235</v>
      </c>
      <c r="M89" s="934" t="s">
        <v>42</v>
      </c>
      <c r="N89" s="931"/>
      <c r="O89" s="934" t="s">
        <v>114</v>
      </c>
      <c r="P89" s="935" t="s">
        <v>114</v>
      </c>
      <c r="Q89" s="936">
        <v>90</v>
      </c>
      <c r="R89" s="1058" t="s">
        <v>1086</v>
      </c>
      <c r="S89" s="826"/>
      <c r="T89" s="39"/>
      <c r="U89" s="39"/>
      <c r="V89" s="39"/>
      <c r="W89" s="39"/>
      <c r="X89" s="12"/>
      <c r="Y89" s="11"/>
    </row>
    <row r="90" spans="1:36" s="122" customFormat="1" ht="30" customHeight="1" x14ac:dyDescent="0.2">
      <c r="B90" s="8"/>
      <c r="C90" s="8"/>
      <c r="D90" s="928" t="s">
        <v>1087</v>
      </c>
      <c r="E90" s="928" t="s">
        <v>1084</v>
      </c>
      <c r="F90" s="947" t="s">
        <v>1085</v>
      </c>
      <c r="G90" s="929" t="s">
        <v>1073</v>
      </c>
      <c r="H90" s="1103"/>
      <c r="I90" s="931"/>
      <c r="J90" s="932" t="s">
        <v>76</v>
      </c>
      <c r="K90" s="934">
        <v>286</v>
      </c>
      <c r="L90" s="934" t="s">
        <v>235</v>
      </c>
      <c r="M90" s="934" t="s">
        <v>42</v>
      </c>
      <c r="N90" s="931"/>
      <c r="O90" s="934" t="s">
        <v>114</v>
      </c>
      <c r="P90" s="935" t="s">
        <v>114</v>
      </c>
      <c r="Q90" s="936">
        <v>30</v>
      </c>
      <c r="R90" s="1058" t="s">
        <v>1086</v>
      </c>
      <c r="S90" s="826"/>
      <c r="T90" s="39"/>
      <c r="U90" s="39"/>
      <c r="V90" s="39"/>
      <c r="W90" s="39"/>
      <c r="X90" s="12"/>
      <c r="Y90" s="11"/>
    </row>
    <row r="91" spans="1:36" s="122" customFormat="1" ht="30" customHeight="1" x14ac:dyDescent="0.2">
      <c r="B91" s="542" t="s">
        <v>322</v>
      </c>
      <c r="C91" s="178"/>
      <c r="D91" s="246"/>
      <c r="E91" s="246"/>
      <c r="F91" s="246"/>
      <c r="G91" s="246"/>
      <c r="H91" s="178"/>
      <c r="I91" s="178"/>
      <c r="J91" s="178"/>
      <c r="K91" s="178"/>
      <c r="L91" s="178"/>
      <c r="M91" s="178"/>
      <c r="N91" s="178"/>
      <c r="O91" s="42"/>
      <c r="Q91" s="921"/>
      <c r="R91" s="541"/>
      <c r="S91" s="825"/>
      <c r="T91" s="39"/>
      <c r="U91" s="39"/>
      <c r="V91" s="39"/>
      <c r="W91" s="39"/>
      <c r="X91" s="12"/>
      <c r="Y91" s="11"/>
    </row>
    <row r="92" spans="1:36" s="122" customFormat="1" ht="30" customHeight="1" thickBot="1" x14ac:dyDescent="0.25">
      <c r="B92" s="1046" t="s">
        <v>71</v>
      </c>
      <c r="C92" s="246"/>
      <c r="D92" s="246"/>
      <c r="E92" s="246"/>
      <c r="F92" s="246"/>
      <c r="G92" s="246"/>
      <c r="H92" s="178"/>
      <c r="I92" s="178"/>
      <c r="J92" s="178"/>
      <c r="K92" s="178"/>
      <c r="L92" s="178"/>
      <c r="M92" s="178"/>
      <c r="N92" s="178"/>
      <c r="O92" s="42"/>
      <c r="Q92" s="921"/>
      <c r="R92" s="541"/>
      <c r="S92" s="825"/>
      <c r="T92" s="39"/>
      <c r="U92" s="39"/>
      <c r="V92" s="39"/>
      <c r="W92" s="39"/>
      <c r="X92" s="12"/>
      <c r="Y92" s="11"/>
    </row>
    <row r="93" spans="1:36" s="122" customFormat="1" ht="30" customHeight="1" thickBot="1" x14ac:dyDescent="0.25">
      <c r="C93" s="42"/>
      <c r="D93" s="928" t="s">
        <v>1088</v>
      </c>
      <c r="E93" s="928"/>
      <c r="F93" s="947" t="s">
        <v>1089</v>
      </c>
      <c r="G93" s="929" t="s">
        <v>1090</v>
      </c>
      <c r="H93" s="930">
        <v>0.1</v>
      </c>
      <c r="I93" s="932" t="s">
        <v>76</v>
      </c>
      <c r="J93" s="932"/>
      <c r="K93" s="933">
        <v>294</v>
      </c>
      <c r="L93" s="933" t="s">
        <v>326</v>
      </c>
      <c r="M93" s="934" t="s">
        <v>129</v>
      </c>
      <c r="N93" s="931" t="s">
        <v>108</v>
      </c>
      <c r="O93" s="934" t="s">
        <v>1091</v>
      </c>
      <c r="P93" s="935">
        <v>43523</v>
      </c>
      <c r="Q93" s="936">
        <v>8</v>
      </c>
      <c r="R93" s="948" t="s">
        <v>1092</v>
      </c>
      <c r="S93" s="825"/>
      <c r="T93" s="39"/>
      <c r="U93" s="39"/>
      <c r="V93" s="39"/>
      <c r="W93" s="39"/>
      <c r="X93" s="12"/>
      <c r="Y93" s="11"/>
    </row>
    <row r="94" spans="1:36" s="121" customFormat="1" ht="30" customHeight="1" thickBot="1" x14ac:dyDescent="0.3">
      <c r="A94" s="122"/>
      <c r="B94" s="2" t="s">
        <v>329</v>
      </c>
      <c r="C94" s="8"/>
      <c r="D94" s="69"/>
      <c r="E94" s="69"/>
      <c r="F94" s="124"/>
      <c r="G94" s="124"/>
      <c r="H94" s="128"/>
      <c r="I94" s="145"/>
      <c r="J94" s="145"/>
      <c r="K94" s="42"/>
      <c r="L94" s="42"/>
      <c r="M94" s="42"/>
      <c r="N94" s="42"/>
      <c r="O94" s="42"/>
      <c r="P94" s="42"/>
      <c r="Q94" s="915"/>
      <c r="R94" s="122"/>
      <c r="S94" s="824"/>
      <c r="T94" s="122"/>
      <c r="U94" s="122"/>
      <c r="V94" s="122"/>
      <c r="W94" s="122"/>
      <c r="X94" s="122"/>
      <c r="Y94" s="122"/>
      <c r="Z94" s="122"/>
      <c r="AA94" s="122"/>
      <c r="AB94" s="122"/>
      <c r="AC94" s="122"/>
      <c r="AD94" s="122"/>
      <c r="AE94" s="122"/>
      <c r="AF94" s="122"/>
      <c r="AG94" s="122"/>
      <c r="AH94" s="122"/>
      <c r="AI94" s="122"/>
      <c r="AJ94" s="122"/>
    </row>
    <row r="95" spans="1:36" s="122" customFormat="1" ht="30" customHeight="1" thickBot="1" x14ac:dyDescent="0.3">
      <c r="A95" s="121"/>
      <c r="B95" s="88" t="s">
        <v>71</v>
      </c>
      <c r="C95" s="124"/>
      <c r="D95" s="339"/>
      <c r="E95" s="339"/>
      <c r="F95" s="263"/>
      <c r="G95" s="263"/>
      <c r="H95" s="1039"/>
      <c r="I95" s="1040"/>
      <c r="J95" s="1040"/>
      <c r="K95" s="178"/>
      <c r="L95" s="178"/>
      <c r="M95" s="178"/>
      <c r="N95" s="178"/>
      <c r="O95" s="178"/>
      <c r="P95" s="178"/>
      <c r="Q95" s="1033"/>
      <c r="R95" s="246"/>
      <c r="S95" s="824"/>
      <c r="AI95" s="176"/>
      <c r="AJ95" s="121"/>
    </row>
    <row r="96" spans="1:36" s="122" customFormat="1" ht="30" customHeight="1" x14ac:dyDescent="0.2">
      <c r="B96" s="8"/>
      <c r="C96" s="8"/>
      <c r="D96" s="224" t="s">
        <v>1093</v>
      </c>
      <c r="E96" s="224" t="s">
        <v>1094</v>
      </c>
      <c r="F96" s="117" t="s">
        <v>1095</v>
      </c>
      <c r="G96" s="117" t="s">
        <v>1096</v>
      </c>
      <c r="H96" s="118">
        <v>3.05</v>
      </c>
      <c r="I96" s="119"/>
      <c r="J96" s="115" t="s">
        <v>76</v>
      </c>
      <c r="K96" s="220">
        <v>295</v>
      </c>
      <c r="L96" s="220" t="s">
        <v>333</v>
      </c>
      <c r="M96" s="116" t="s">
        <v>350</v>
      </c>
      <c r="N96" s="119" t="s">
        <v>369</v>
      </c>
      <c r="O96" s="116" t="s">
        <v>1097</v>
      </c>
      <c r="P96" s="120">
        <v>41352</v>
      </c>
      <c r="Q96" s="919">
        <v>68</v>
      </c>
      <c r="R96" s="232" t="s">
        <v>829</v>
      </c>
      <c r="S96" s="825"/>
      <c r="T96" s="39"/>
      <c r="U96" s="39"/>
      <c r="V96" s="39"/>
      <c r="W96" s="39"/>
      <c r="X96" s="12"/>
      <c r="Y96" s="11"/>
      <c r="AF96" s="39"/>
      <c r="AG96" s="39"/>
      <c r="AH96" s="11"/>
    </row>
    <row r="97" spans="1:44" s="122" customFormat="1" ht="30" customHeight="1" x14ac:dyDescent="0.2">
      <c r="B97" s="8"/>
      <c r="C97" s="8"/>
      <c r="D97" s="226" t="s">
        <v>1098</v>
      </c>
      <c r="E97" s="224" t="s">
        <v>1099</v>
      </c>
      <c r="F97" s="117" t="s">
        <v>1100</v>
      </c>
      <c r="G97" s="117" t="s">
        <v>113</v>
      </c>
      <c r="H97" s="118">
        <v>1.7</v>
      </c>
      <c r="I97" s="115" t="s">
        <v>76</v>
      </c>
      <c r="J97" s="119"/>
      <c r="K97" s="220">
        <v>295</v>
      </c>
      <c r="L97" s="220" t="s">
        <v>333</v>
      </c>
      <c r="M97" s="116" t="s">
        <v>77</v>
      </c>
      <c r="N97" s="116"/>
      <c r="O97" s="116"/>
      <c r="P97" s="120"/>
      <c r="Q97" s="919">
        <v>30</v>
      </c>
      <c r="R97" s="232" t="s">
        <v>984</v>
      </c>
      <c r="S97" s="825"/>
      <c r="T97" s="39"/>
      <c r="U97" s="39"/>
      <c r="V97" s="39"/>
      <c r="W97" s="39"/>
      <c r="X97" s="12"/>
      <c r="Y97" s="11"/>
      <c r="Z97" s="39"/>
      <c r="AA97" s="39"/>
      <c r="AB97" s="39"/>
      <c r="AC97" s="39"/>
      <c r="AD97" s="39"/>
      <c r="AE97" s="12"/>
    </row>
    <row r="98" spans="1:44" s="121" customFormat="1" ht="30" customHeight="1" x14ac:dyDescent="0.25">
      <c r="A98" s="122"/>
      <c r="B98" s="8"/>
      <c r="C98" s="8"/>
      <c r="D98" s="36" t="s">
        <v>1101</v>
      </c>
      <c r="E98" s="36" t="s">
        <v>1102</v>
      </c>
      <c r="F98" s="139" t="s">
        <v>1103</v>
      </c>
      <c r="G98" s="117" t="s">
        <v>1104</v>
      </c>
      <c r="H98" s="118">
        <v>1.49</v>
      </c>
      <c r="I98" s="143"/>
      <c r="J98" s="115" t="s">
        <v>76</v>
      </c>
      <c r="K98" s="220">
        <v>295</v>
      </c>
      <c r="L98" s="220" t="s">
        <v>333</v>
      </c>
      <c r="M98" s="130" t="s">
        <v>77</v>
      </c>
      <c r="N98" s="130" t="s">
        <v>108</v>
      </c>
      <c r="O98" s="116" t="s">
        <v>1105</v>
      </c>
      <c r="P98" s="130"/>
      <c r="Q98" s="912">
        <v>48</v>
      </c>
      <c r="R98" s="578" t="s">
        <v>800</v>
      </c>
      <c r="S98" s="824"/>
      <c r="T98" s="122"/>
      <c r="U98" s="122"/>
      <c r="V98" s="122"/>
      <c r="W98" s="122"/>
      <c r="X98" s="122"/>
      <c r="Y98" s="122"/>
      <c r="Z98" s="122"/>
      <c r="AA98" s="122"/>
      <c r="AB98" s="122"/>
      <c r="AC98" s="122"/>
      <c r="AD98" s="122"/>
      <c r="AE98" s="122"/>
      <c r="AF98" s="122"/>
      <c r="AG98" s="122"/>
      <c r="AH98" s="122"/>
      <c r="AI98" s="122"/>
      <c r="AJ98" s="122"/>
    </row>
    <row r="99" spans="1:44" s="121" customFormat="1" ht="30" customHeight="1" x14ac:dyDescent="0.25">
      <c r="B99" s="124"/>
      <c r="C99" s="124"/>
      <c r="D99" s="36" t="s">
        <v>914</v>
      </c>
      <c r="E99" s="36" t="s">
        <v>1106</v>
      </c>
      <c r="F99" s="139" t="s">
        <v>1107</v>
      </c>
      <c r="G99" s="117" t="s">
        <v>113</v>
      </c>
      <c r="H99" s="118">
        <v>3.16</v>
      </c>
      <c r="I99" s="143"/>
      <c r="J99" s="115" t="s">
        <v>76</v>
      </c>
      <c r="K99" s="220">
        <v>295</v>
      </c>
      <c r="L99" s="220" t="s">
        <v>333</v>
      </c>
      <c r="M99" s="130" t="s">
        <v>77</v>
      </c>
      <c r="N99" s="130" t="s">
        <v>108</v>
      </c>
      <c r="O99" s="116"/>
      <c r="P99" s="130"/>
      <c r="Q99" s="912">
        <v>30</v>
      </c>
      <c r="R99" s="578" t="s">
        <v>800</v>
      </c>
      <c r="S99" s="824"/>
      <c r="T99" s="122"/>
      <c r="U99" s="122"/>
      <c r="V99" s="122"/>
      <c r="W99" s="122"/>
      <c r="X99" s="122"/>
      <c r="Y99" s="122"/>
      <c r="Z99" s="122"/>
      <c r="AA99" s="122"/>
      <c r="AB99" s="122"/>
      <c r="AC99" s="122"/>
      <c r="AD99" s="122"/>
      <c r="AE99" s="122"/>
      <c r="AF99" s="122"/>
      <c r="AG99" s="122"/>
      <c r="AH99" s="122"/>
    </row>
    <row r="100" spans="1:44" s="121" customFormat="1" ht="30" customHeight="1" x14ac:dyDescent="0.25">
      <c r="B100" s="124"/>
      <c r="C100" s="124"/>
      <c r="D100" s="36" t="s">
        <v>1108</v>
      </c>
      <c r="E100" s="36" t="s">
        <v>1109</v>
      </c>
      <c r="F100" s="139" t="s">
        <v>1110</v>
      </c>
      <c r="G100" s="117" t="s">
        <v>1111</v>
      </c>
      <c r="H100" s="118">
        <v>1.8</v>
      </c>
      <c r="I100" s="143"/>
      <c r="J100" s="115" t="s">
        <v>76</v>
      </c>
      <c r="K100" s="220">
        <v>295</v>
      </c>
      <c r="L100" s="220" t="s">
        <v>333</v>
      </c>
      <c r="M100" s="130" t="s">
        <v>77</v>
      </c>
      <c r="N100" s="130"/>
      <c r="O100" s="116"/>
      <c r="P100" s="130"/>
      <c r="Q100" s="912">
        <v>30</v>
      </c>
      <c r="R100" s="578" t="s">
        <v>800</v>
      </c>
      <c r="S100" s="824"/>
      <c r="T100" s="122"/>
      <c r="U100" s="122"/>
      <c r="V100" s="122"/>
      <c r="W100" s="122"/>
      <c r="X100" s="122"/>
      <c r="Y100" s="122"/>
      <c r="Z100" s="122"/>
      <c r="AA100" s="122"/>
      <c r="AB100" s="122"/>
      <c r="AC100" s="122"/>
      <c r="AD100" s="122"/>
      <c r="AE100" s="122"/>
      <c r="AF100" s="39"/>
      <c r="AG100" s="39"/>
      <c r="AH100" s="11"/>
    </row>
    <row r="101" spans="1:44" s="132" customFormat="1" ht="30" customHeight="1" x14ac:dyDescent="0.25">
      <c r="A101" s="121"/>
      <c r="B101" s="124"/>
      <c r="C101" s="124"/>
      <c r="D101" s="226" t="s">
        <v>1112</v>
      </c>
      <c r="E101" s="224" t="s">
        <v>1113</v>
      </c>
      <c r="F101" s="117" t="s">
        <v>1114</v>
      </c>
      <c r="G101" s="117" t="s">
        <v>113</v>
      </c>
      <c r="H101" s="118">
        <v>0.3</v>
      </c>
      <c r="I101" s="115" t="s">
        <v>76</v>
      </c>
      <c r="J101" s="119"/>
      <c r="K101" s="220">
        <v>295</v>
      </c>
      <c r="L101" s="220" t="s">
        <v>333</v>
      </c>
      <c r="M101" s="116" t="s">
        <v>42</v>
      </c>
      <c r="N101" s="116"/>
      <c r="O101" s="116"/>
      <c r="P101" s="120"/>
      <c r="Q101" s="919">
        <v>8</v>
      </c>
      <c r="R101" s="232" t="s">
        <v>984</v>
      </c>
      <c r="S101" s="825"/>
      <c r="T101" s="39"/>
      <c r="U101" s="39"/>
      <c r="V101" s="39"/>
      <c r="W101" s="39"/>
      <c r="X101" s="12"/>
      <c r="Y101" s="11"/>
      <c r="Z101" s="39"/>
      <c r="AA101" s="39"/>
      <c r="AB101" s="39"/>
      <c r="AC101" s="39"/>
      <c r="AD101" s="39"/>
      <c r="AE101" s="12"/>
      <c r="AF101" s="39"/>
      <c r="AG101" s="39"/>
      <c r="AH101" s="11"/>
      <c r="AI101" s="244"/>
      <c r="AJ101" s="121"/>
      <c r="AK101" s="239"/>
      <c r="AL101" s="238"/>
      <c r="AM101" s="237"/>
      <c r="AN101" s="218"/>
      <c r="AO101"/>
      <c r="AP101" s="228"/>
      <c r="AR101" s="229"/>
    </row>
    <row r="102" spans="1:44" s="121" customFormat="1" ht="30" customHeight="1" x14ac:dyDescent="0.25">
      <c r="A102" s="132"/>
      <c r="B102" s="41"/>
      <c r="C102" s="30"/>
      <c r="D102" s="226" t="s">
        <v>1115</v>
      </c>
      <c r="E102" s="224" t="s">
        <v>1116</v>
      </c>
      <c r="F102" s="117" t="s">
        <v>1117</v>
      </c>
      <c r="G102" s="117" t="s">
        <v>113</v>
      </c>
      <c r="H102" s="118">
        <v>0.01</v>
      </c>
      <c r="I102" s="115" t="s">
        <v>76</v>
      </c>
      <c r="J102" s="119"/>
      <c r="K102" s="220">
        <v>295</v>
      </c>
      <c r="L102" s="220" t="s">
        <v>333</v>
      </c>
      <c r="M102" s="116" t="s">
        <v>42</v>
      </c>
      <c r="N102" s="116"/>
      <c r="O102" s="116"/>
      <c r="P102" s="120"/>
      <c r="Q102" s="919">
        <v>5</v>
      </c>
      <c r="R102" s="232" t="s">
        <v>984</v>
      </c>
      <c r="S102" s="825"/>
      <c r="T102" s="39"/>
      <c r="U102" s="39"/>
      <c r="V102" s="39"/>
      <c r="W102" s="39"/>
      <c r="X102" s="12"/>
      <c r="Y102" s="11"/>
      <c r="Z102" s="39"/>
      <c r="AA102" s="39"/>
      <c r="AB102" s="39"/>
      <c r="AC102" s="39"/>
      <c r="AD102" s="39"/>
      <c r="AE102" s="12"/>
      <c r="AF102" s="39"/>
      <c r="AG102" s="39"/>
      <c r="AH102" s="11"/>
      <c r="AI102" s="244"/>
      <c r="AJ102" s="243"/>
      <c r="AK102" s="239"/>
      <c r="AL102" s="238"/>
      <c r="AM102" s="237"/>
      <c r="AN102" s="218"/>
      <c r="AO102"/>
      <c r="AP102" s="228"/>
      <c r="AR102" s="229"/>
    </row>
    <row r="103" spans="1:44" s="122" customFormat="1" ht="30" customHeight="1" x14ac:dyDescent="0.25">
      <c r="A103" s="121"/>
      <c r="B103" s="30"/>
      <c r="C103" s="8"/>
      <c r="D103" s="226" t="s">
        <v>1118</v>
      </c>
      <c r="E103" s="224" t="s">
        <v>1119</v>
      </c>
      <c r="F103" s="117" t="s">
        <v>1120</v>
      </c>
      <c r="G103" s="117" t="s">
        <v>1121</v>
      </c>
      <c r="H103" s="118">
        <v>3.57</v>
      </c>
      <c r="I103" s="115" t="s">
        <v>76</v>
      </c>
      <c r="J103" s="119"/>
      <c r="K103" s="220">
        <v>295</v>
      </c>
      <c r="L103" s="220" t="s">
        <v>333</v>
      </c>
      <c r="M103" s="116" t="s">
        <v>42</v>
      </c>
      <c r="N103" s="116"/>
      <c r="O103" s="116" t="s">
        <v>114</v>
      </c>
      <c r="P103" s="120"/>
      <c r="Q103" s="919">
        <v>25</v>
      </c>
      <c r="R103" s="232" t="s">
        <v>1122</v>
      </c>
      <c r="S103" s="827"/>
      <c r="T103" s="39"/>
      <c r="U103" s="39"/>
      <c r="V103" s="39"/>
      <c r="W103" s="39"/>
      <c r="X103" s="12"/>
      <c r="Y103" s="11"/>
      <c r="Z103" s="39"/>
      <c r="AA103" s="39"/>
      <c r="AB103" s="39"/>
      <c r="AC103" s="39"/>
      <c r="AD103" s="39"/>
      <c r="AE103" s="12"/>
      <c r="AF103" s="67"/>
      <c r="AG103" s="67"/>
      <c r="AH103" s="67"/>
      <c r="AI103" s="244"/>
      <c r="AJ103" s="243"/>
    </row>
    <row r="104" spans="1:44" s="122" customFormat="1" ht="30" customHeight="1" thickBot="1" x14ac:dyDescent="0.3">
      <c r="A104" s="121"/>
      <c r="B104" s="230" t="s">
        <v>371</v>
      </c>
      <c r="C104" s="8"/>
      <c r="D104" s="151"/>
      <c r="E104" s="179"/>
      <c r="F104" s="124"/>
      <c r="G104" s="124"/>
      <c r="H104" s="128"/>
      <c r="I104" s="126"/>
      <c r="J104" s="39"/>
      <c r="K104" s="39"/>
      <c r="L104" s="39"/>
      <c r="M104" s="12"/>
      <c r="N104" s="12"/>
      <c r="O104" s="12"/>
      <c r="P104" s="129"/>
      <c r="Q104" s="922"/>
      <c r="R104" s="217"/>
      <c r="S104" s="827"/>
      <c r="T104" s="39"/>
      <c r="U104" s="39"/>
      <c r="V104" s="39"/>
      <c r="W104" s="39"/>
      <c r="X104" s="12"/>
      <c r="Y104" s="11"/>
      <c r="Z104" s="39"/>
      <c r="AA104" s="39"/>
      <c r="AB104" s="39"/>
      <c r="AC104" s="39"/>
      <c r="AD104" s="39"/>
      <c r="AE104" s="12"/>
      <c r="AF104" s="67"/>
      <c r="AG104" s="67"/>
      <c r="AH104" s="67"/>
      <c r="AI104" s="244"/>
      <c r="AJ104" s="243"/>
    </row>
    <row r="105" spans="1:44" s="122" customFormat="1" ht="30" customHeight="1" thickBot="1" x14ac:dyDescent="0.3">
      <c r="A105" s="121"/>
      <c r="B105" s="1048" t="s">
        <v>177</v>
      </c>
      <c r="C105" s="8"/>
      <c r="D105" s="151"/>
      <c r="E105" s="179"/>
      <c r="F105" s="124"/>
      <c r="G105" s="124"/>
      <c r="H105" s="128"/>
      <c r="I105" s="126"/>
      <c r="J105" s="39"/>
      <c r="K105" s="39"/>
      <c r="L105" s="39"/>
      <c r="M105" s="12"/>
      <c r="N105" s="12"/>
      <c r="O105" s="12"/>
      <c r="P105" s="129"/>
      <c r="Q105" s="922"/>
      <c r="R105" s="217"/>
      <c r="S105" s="827"/>
      <c r="T105" s="39"/>
      <c r="U105" s="39"/>
      <c r="V105" s="39"/>
      <c r="W105" s="39"/>
      <c r="X105" s="12"/>
      <c r="Y105" s="11"/>
      <c r="Z105" s="39"/>
      <c r="AA105" s="39"/>
      <c r="AB105" s="39"/>
      <c r="AC105" s="39"/>
      <c r="AD105" s="39"/>
      <c r="AE105" s="12"/>
      <c r="AF105" s="67"/>
      <c r="AG105" s="67"/>
      <c r="AH105" s="67"/>
      <c r="AI105" s="244"/>
      <c r="AJ105" s="243"/>
    </row>
    <row r="106" spans="1:44" s="122" customFormat="1" ht="25.5" x14ac:dyDescent="0.2">
      <c r="B106" s="8"/>
      <c r="C106" s="8"/>
      <c r="D106" s="927" t="s">
        <v>1123</v>
      </c>
      <c r="E106" s="949" t="s">
        <v>1124</v>
      </c>
      <c r="F106" s="929" t="s">
        <v>1125</v>
      </c>
      <c r="G106" s="950" t="s">
        <v>1126</v>
      </c>
      <c r="H106" s="951">
        <v>1.2</v>
      </c>
      <c r="I106" s="933"/>
      <c r="J106" s="932" t="s">
        <v>76</v>
      </c>
      <c r="K106" s="933">
        <v>265</v>
      </c>
      <c r="L106" s="933" t="s">
        <v>384</v>
      </c>
      <c r="M106" s="934" t="s">
        <v>100</v>
      </c>
      <c r="N106" s="934"/>
      <c r="O106" s="934" t="s">
        <v>114</v>
      </c>
      <c r="P106" s="952"/>
      <c r="Q106" s="953">
        <v>25</v>
      </c>
      <c r="R106" s="954" t="s">
        <v>1127</v>
      </c>
      <c r="S106" s="828"/>
      <c r="T106" s="12"/>
      <c r="U106" s="12"/>
      <c r="V106" s="12"/>
      <c r="W106" s="12"/>
      <c r="X106" s="12"/>
      <c r="Y106" s="8"/>
      <c r="Z106" s="12"/>
      <c r="AA106" s="12"/>
      <c r="AB106" s="12"/>
      <c r="AC106" s="12"/>
      <c r="AD106" s="12"/>
      <c r="AE106" s="12"/>
      <c r="AF106" s="12"/>
      <c r="AG106" s="12"/>
      <c r="AH106" s="12"/>
      <c r="AI106" s="244"/>
    </row>
    <row r="107" spans="1:44" s="122" customFormat="1" ht="21.75" customHeight="1" x14ac:dyDescent="0.2">
      <c r="B107" s="8"/>
      <c r="C107" s="8"/>
      <c r="D107" s="927" t="s">
        <v>1128</v>
      </c>
      <c r="E107" s="949" t="s">
        <v>1129</v>
      </c>
      <c r="F107" s="929" t="s">
        <v>1130</v>
      </c>
      <c r="G107" s="950" t="s">
        <v>1131</v>
      </c>
      <c r="H107" s="951">
        <v>14.3</v>
      </c>
      <c r="I107" s="932" t="s">
        <v>76</v>
      </c>
      <c r="J107" s="932"/>
      <c r="K107" s="933">
        <v>265</v>
      </c>
      <c r="L107" s="933" t="s">
        <v>384</v>
      </c>
      <c r="M107" s="934" t="s">
        <v>100</v>
      </c>
      <c r="N107" s="934"/>
      <c r="O107" s="934" t="s">
        <v>114</v>
      </c>
      <c r="P107" s="952"/>
      <c r="Q107" s="953">
        <v>210</v>
      </c>
      <c r="R107" s="954" t="s">
        <v>1132</v>
      </c>
      <c r="S107" s="828"/>
      <c r="T107" s="12"/>
      <c r="U107" s="12"/>
      <c r="V107" s="12"/>
      <c r="W107" s="12"/>
      <c r="X107" s="12"/>
      <c r="Y107" s="8"/>
      <c r="Z107" s="12"/>
      <c r="AA107" s="12"/>
      <c r="AB107" s="12"/>
      <c r="AC107" s="12"/>
      <c r="AD107" s="12"/>
      <c r="AE107" s="12"/>
      <c r="AF107" s="12"/>
      <c r="AG107" s="12"/>
      <c r="AH107" s="12"/>
      <c r="AI107" s="244"/>
    </row>
    <row r="108" spans="1:44" s="122" customFormat="1" ht="38.25" x14ac:dyDescent="0.2">
      <c r="B108" s="8"/>
      <c r="C108" s="8"/>
      <c r="D108" s="927" t="s">
        <v>1133</v>
      </c>
      <c r="E108" s="949"/>
      <c r="F108" s="929" t="s">
        <v>1134</v>
      </c>
      <c r="G108" s="950" t="s">
        <v>1135</v>
      </c>
      <c r="H108" s="951">
        <v>0.14000000000000001</v>
      </c>
      <c r="I108" s="932" t="s">
        <v>76</v>
      </c>
      <c r="J108" s="932"/>
      <c r="K108" s="933">
        <v>265</v>
      </c>
      <c r="L108" s="933" t="s">
        <v>384</v>
      </c>
      <c r="M108" s="934" t="s">
        <v>129</v>
      </c>
      <c r="N108" s="934" t="s">
        <v>108</v>
      </c>
      <c r="O108" s="955" t="s">
        <v>1136</v>
      </c>
      <c r="P108" s="956" t="s">
        <v>1137</v>
      </c>
      <c r="Q108" s="953">
        <v>16</v>
      </c>
      <c r="R108" s="957" t="s">
        <v>1138</v>
      </c>
      <c r="S108" s="828"/>
      <c r="T108" s="12"/>
      <c r="U108" s="12"/>
      <c r="V108" s="12"/>
      <c r="W108" s="12"/>
      <c r="X108" s="12"/>
      <c r="Y108" s="8"/>
      <c r="Z108" s="12"/>
      <c r="AA108" s="12"/>
      <c r="AB108" s="12"/>
      <c r="AC108" s="12"/>
      <c r="AD108" s="12"/>
      <c r="AE108" s="12"/>
      <c r="AF108" s="12"/>
      <c r="AG108" s="12"/>
      <c r="AH108" s="12"/>
      <c r="AI108" s="244"/>
    </row>
    <row r="109" spans="1:44" s="122" customFormat="1" ht="21" customHeight="1" x14ac:dyDescent="0.2">
      <c r="B109" s="8"/>
      <c r="C109" s="8"/>
      <c r="D109" s="927" t="s">
        <v>1139</v>
      </c>
      <c r="E109" s="949"/>
      <c r="F109" s="929" t="s">
        <v>1140</v>
      </c>
      <c r="G109" s="950" t="s">
        <v>1141</v>
      </c>
      <c r="H109" s="951"/>
      <c r="I109" s="932" t="s">
        <v>76</v>
      </c>
      <c r="J109" s="933"/>
      <c r="K109" s="933">
        <v>264</v>
      </c>
      <c r="L109" s="933" t="s">
        <v>376</v>
      </c>
      <c r="M109" s="934" t="s">
        <v>129</v>
      </c>
      <c r="N109" s="934" t="s">
        <v>108</v>
      </c>
      <c r="O109" s="934" t="s">
        <v>1142</v>
      </c>
      <c r="P109" s="952">
        <v>43679</v>
      </c>
      <c r="Q109" s="953">
        <v>48</v>
      </c>
      <c r="R109" s="957" t="s">
        <v>1138</v>
      </c>
      <c r="S109" s="828"/>
      <c r="T109" s="12"/>
      <c r="U109" s="12"/>
      <c r="V109" s="12"/>
      <c r="W109" s="12"/>
      <c r="X109" s="12"/>
      <c r="Y109" s="8"/>
      <c r="Z109" s="12"/>
      <c r="AA109" s="12"/>
      <c r="AB109" s="12"/>
      <c r="AC109" s="12"/>
      <c r="AD109" s="12"/>
      <c r="AE109" s="12"/>
      <c r="AF109" s="12"/>
      <c r="AG109" s="12"/>
      <c r="AH109" s="12"/>
      <c r="AI109" s="544"/>
    </row>
    <row r="110" spans="1:44" s="122" customFormat="1" ht="30" customHeight="1" x14ac:dyDescent="0.2">
      <c r="B110" s="42"/>
      <c r="C110" s="42"/>
      <c r="D110" s="958" t="s">
        <v>1143</v>
      </c>
      <c r="E110" s="959" t="s">
        <v>1144</v>
      </c>
      <c r="F110" s="960" t="s">
        <v>1145</v>
      </c>
      <c r="G110" s="961" t="s">
        <v>1146</v>
      </c>
      <c r="H110" s="962">
        <v>0.7</v>
      </c>
      <c r="I110" s="963" t="s">
        <v>76</v>
      </c>
      <c r="J110" s="964"/>
      <c r="K110" s="964" t="s">
        <v>1147</v>
      </c>
      <c r="L110" s="965" t="s">
        <v>1148</v>
      </c>
      <c r="M110" s="966" t="s">
        <v>100</v>
      </c>
      <c r="N110" s="966"/>
      <c r="O110" s="966" t="s">
        <v>114</v>
      </c>
      <c r="P110" s="967"/>
      <c r="Q110" s="968">
        <v>18</v>
      </c>
      <c r="R110" s="969" t="s">
        <v>834</v>
      </c>
      <c r="S110" s="637"/>
      <c r="T110" s="11"/>
      <c r="U110" s="11"/>
      <c r="V110" s="11"/>
      <c r="W110" s="11"/>
      <c r="X110" s="11"/>
      <c r="Y110" s="11"/>
      <c r="Z110" s="11"/>
      <c r="AA110" s="11"/>
      <c r="AB110" s="11"/>
      <c r="AC110" s="11"/>
      <c r="AD110" s="11"/>
      <c r="AE110" s="12"/>
    </row>
    <row r="111" spans="1:44" s="122" customFormat="1" ht="30" customHeight="1" thickBot="1" x14ac:dyDescent="0.25">
      <c r="B111" s="230" t="s">
        <v>391</v>
      </c>
      <c r="C111" s="8"/>
      <c r="D111" s="68"/>
      <c r="E111" s="68"/>
      <c r="F111" s="124"/>
      <c r="G111" s="133"/>
      <c r="H111" s="38"/>
      <c r="I111" s="133"/>
      <c r="J111" s="42"/>
      <c r="K111" s="42"/>
      <c r="L111" s="42"/>
      <c r="M111" s="42"/>
      <c r="N111" s="42"/>
      <c r="O111" s="42"/>
      <c r="P111" s="42"/>
      <c r="Q111" s="915"/>
      <c r="S111" s="824"/>
    </row>
    <row r="112" spans="1:44" s="122" customFormat="1" ht="30" customHeight="1" thickBot="1" x14ac:dyDescent="0.25">
      <c r="B112" s="141" t="s">
        <v>197</v>
      </c>
      <c r="C112" s="8"/>
      <c r="D112" s="285"/>
      <c r="E112" s="285"/>
      <c r="F112" s="263"/>
      <c r="G112" s="286"/>
      <c r="H112" s="1032"/>
      <c r="I112" s="286"/>
      <c r="J112" s="178"/>
      <c r="K112" s="178"/>
      <c r="L112" s="178"/>
      <c r="M112" s="178"/>
      <c r="N112" s="178"/>
      <c r="O112" s="178"/>
      <c r="P112" s="178"/>
      <c r="Q112" s="1033"/>
      <c r="R112" s="246"/>
      <c r="S112" s="824"/>
    </row>
    <row r="113" spans="1:44" s="122" customFormat="1" ht="30" customHeight="1" x14ac:dyDescent="0.2">
      <c r="B113" s="8"/>
      <c r="C113" s="8"/>
      <c r="D113" s="137" t="s">
        <v>1149</v>
      </c>
      <c r="E113" s="137" t="s">
        <v>1150</v>
      </c>
      <c r="F113" s="117" t="s">
        <v>1151</v>
      </c>
      <c r="G113" s="117" t="s">
        <v>1152</v>
      </c>
      <c r="H113" s="142">
        <v>1.18</v>
      </c>
      <c r="I113" s="117"/>
      <c r="J113" s="143" t="s">
        <v>76</v>
      </c>
      <c r="K113" s="130">
        <v>232</v>
      </c>
      <c r="L113" s="130" t="s">
        <v>408</v>
      </c>
      <c r="M113" s="130" t="s">
        <v>77</v>
      </c>
      <c r="N113" s="130"/>
      <c r="O113" s="130"/>
      <c r="P113" s="130"/>
      <c r="Q113" s="912">
        <v>5</v>
      </c>
      <c r="R113" s="578" t="s">
        <v>817</v>
      </c>
      <c r="S113" s="824"/>
    </row>
    <row r="114" spans="1:44" s="122" customFormat="1" ht="30" customHeight="1" x14ac:dyDescent="0.2">
      <c r="B114" s="8"/>
      <c r="C114" s="8"/>
      <c r="D114" s="137" t="s">
        <v>1153</v>
      </c>
      <c r="E114" s="137" t="s">
        <v>1154</v>
      </c>
      <c r="F114" s="117" t="s">
        <v>1155</v>
      </c>
      <c r="G114" s="117" t="s">
        <v>1152</v>
      </c>
      <c r="H114" s="142">
        <v>0.68</v>
      </c>
      <c r="I114" s="117"/>
      <c r="J114" s="143" t="s">
        <v>76</v>
      </c>
      <c r="K114" s="130">
        <v>228</v>
      </c>
      <c r="L114" s="543" t="s">
        <v>1156</v>
      </c>
      <c r="M114" s="130" t="s">
        <v>77</v>
      </c>
      <c r="N114" s="130"/>
      <c r="O114" s="130"/>
      <c r="P114" s="130"/>
      <c r="Q114" s="912">
        <v>8</v>
      </c>
      <c r="R114" s="578" t="s">
        <v>800</v>
      </c>
      <c r="S114" s="824"/>
    </row>
    <row r="115" spans="1:44" s="132" customFormat="1" ht="30" customHeight="1" x14ac:dyDescent="0.25">
      <c r="A115" s="122"/>
      <c r="B115" s="8"/>
      <c r="C115" s="8"/>
      <c r="D115" s="137" t="s">
        <v>1157</v>
      </c>
      <c r="E115" s="137" t="s">
        <v>1158</v>
      </c>
      <c r="F115" s="117" t="s">
        <v>1159</v>
      </c>
      <c r="G115" s="117" t="s">
        <v>1152</v>
      </c>
      <c r="H115" s="142">
        <v>0.5</v>
      </c>
      <c r="I115" s="117"/>
      <c r="J115" s="143" t="s">
        <v>76</v>
      </c>
      <c r="K115" s="130">
        <v>214</v>
      </c>
      <c r="L115" s="130" t="s">
        <v>402</v>
      </c>
      <c r="M115" s="130" t="s">
        <v>77</v>
      </c>
      <c r="N115" s="130"/>
      <c r="O115" s="130"/>
      <c r="P115" s="130"/>
      <c r="Q115" s="912">
        <v>5</v>
      </c>
      <c r="R115" s="578" t="s">
        <v>800</v>
      </c>
      <c r="S115" s="824"/>
      <c r="T115" s="122"/>
      <c r="U115" s="122"/>
      <c r="V115" s="122"/>
      <c r="W115" s="122"/>
      <c r="X115" s="122"/>
      <c r="Y115" s="122"/>
      <c r="Z115" s="122"/>
      <c r="AA115" s="122"/>
      <c r="AB115" s="122"/>
      <c r="AC115" s="122"/>
      <c r="AD115" s="122"/>
      <c r="AE115" s="122"/>
      <c r="AF115" s="122"/>
      <c r="AG115" s="122"/>
      <c r="AH115" s="122"/>
      <c r="AI115" s="122"/>
      <c r="AJ115" s="122"/>
    </row>
    <row r="116" spans="1:44" s="132" customFormat="1" ht="30" customHeight="1" x14ac:dyDescent="0.25">
      <c r="B116" s="122"/>
      <c r="C116" s="122"/>
      <c r="D116" s="137" t="s">
        <v>1160</v>
      </c>
      <c r="E116" s="137" t="s">
        <v>1161</v>
      </c>
      <c r="F116" s="117" t="s">
        <v>1162</v>
      </c>
      <c r="G116" s="117" t="s">
        <v>1152</v>
      </c>
      <c r="H116" s="142">
        <v>0.23</v>
      </c>
      <c r="I116" s="143" t="s">
        <v>76</v>
      </c>
      <c r="J116" s="143"/>
      <c r="K116" s="130">
        <v>223</v>
      </c>
      <c r="L116" s="130" t="s">
        <v>1163</v>
      </c>
      <c r="M116" s="130" t="s">
        <v>77</v>
      </c>
      <c r="N116" s="130" t="s">
        <v>85</v>
      </c>
      <c r="O116" s="130" t="s">
        <v>1164</v>
      </c>
      <c r="P116" s="130"/>
      <c r="Q116" s="912">
        <v>10</v>
      </c>
      <c r="R116" s="578" t="s">
        <v>800</v>
      </c>
      <c r="S116" s="824"/>
      <c r="T116" s="122"/>
      <c r="U116" s="122"/>
      <c r="V116" s="122"/>
      <c r="W116" s="122"/>
      <c r="X116" s="122"/>
      <c r="Y116" s="122"/>
      <c r="Z116" s="122"/>
      <c r="AA116" s="122"/>
      <c r="AB116" s="122"/>
      <c r="AC116" s="122"/>
      <c r="AD116" s="122"/>
      <c r="AE116" s="122"/>
      <c r="AF116" s="122"/>
      <c r="AG116" s="122"/>
      <c r="AH116" s="122"/>
    </row>
    <row r="117" spans="1:44" s="121" customFormat="1" ht="30" customHeight="1" x14ac:dyDescent="0.25">
      <c r="A117" s="132"/>
      <c r="B117" s="122"/>
      <c r="C117" s="122"/>
      <c r="D117" s="137" t="s">
        <v>1165</v>
      </c>
      <c r="E117" s="137" t="s">
        <v>1166</v>
      </c>
      <c r="F117" s="117" t="s">
        <v>1167</v>
      </c>
      <c r="G117" s="117" t="s">
        <v>1152</v>
      </c>
      <c r="H117" s="142">
        <v>0.15</v>
      </c>
      <c r="I117" s="143" t="s">
        <v>76</v>
      </c>
      <c r="J117" s="143"/>
      <c r="K117" s="130">
        <v>223</v>
      </c>
      <c r="L117" s="130" t="s">
        <v>1163</v>
      </c>
      <c r="M117" s="130" t="s">
        <v>77</v>
      </c>
      <c r="N117" s="130" t="s">
        <v>108</v>
      </c>
      <c r="O117" s="130" t="s">
        <v>1168</v>
      </c>
      <c r="P117" s="135">
        <v>40023</v>
      </c>
      <c r="Q117" s="912">
        <v>6</v>
      </c>
      <c r="R117" s="578" t="s">
        <v>829</v>
      </c>
      <c r="S117" s="824"/>
      <c r="T117" s="122"/>
      <c r="U117" s="122"/>
      <c r="V117" s="122"/>
      <c r="W117" s="122"/>
      <c r="X117" s="122"/>
      <c r="Y117" s="122"/>
      <c r="Z117" s="122"/>
      <c r="AA117" s="122"/>
      <c r="AB117" s="122"/>
      <c r="AC117" s="122"/>
      <c r="AD117" s="122"/>
      <c r="AE117" s="122"/>
      <c r="AF117" s="39"/>
      <c r="AG117" s="39"/>
      <c r="AH117" s="11"/>
      <c r="AI117" s="176"/>
      <c r="AJ117" s="132"/>
      <c r="AK117" s="239"/>
      <c r="AL117" s="238"/>
      <c r="AM117" s="237"/>
      <c r="AN117" s="218"/>
      <c r="AO117"/>
      <c r="AP117" s="228"/>
      <c r="AR117" s="229"/>
    </row>
    <row r="118" spans="1:44" s="132" customFormat="1" ht="30" customHeight="1" x14ac:dyDescent="0.25">
      <c r="B118" s="122"/>
      <c r="C118" s="122"/>
      <c r="D118" s="219">
        <v>71</v>
      </c>
      <c r="E118" s="36" t="s">
        <v>1169</v>
      </c>
      <c r="F118" s="113" t="s">
        <v>1170</v>
      </c>
      <c r="G118" s="113" t="s">
        <v>113</v>
      </c>
      <c r="H118" s="118">
        <v>0.3</v>
      </c>
      <c r="I118" s="119"/>
      <c r="J118" s="115" t="s">
        <v>76</v>
      </c>
      <c r="K118" s="220">
        <v>231</v>
      </c>
      <c r="L118" s="220" t="s">
        <v>414</v>
      </c>
      <c r="M118" s="116" t="s">
        <v>42</v>
      </c>
      <c r="N118" s="116"/>
      <c r="O118" s="116"/>
      <c r="P118" s="120"/>
      <c r="Q118" s="919">
        <v>10</v>
      </c>
      <c r="R118" s="232" t="s">
        <v>984</v>
      </c>
      <c r="S118" s="823"/>
      <c r="T118" s="11"/>
      <c r="U118" s="39"/>
      <c r="V118" s="39"/>
      <c r="W118" s="39"/>
      <c r="X118" s="12"/>
      <c r="Y118" s="11"/>
      <c r="Z118" s="39"/>
      <c r="AA118" s="39"/>
      <c r="AB118" s="39"/>
      <c r="AC118" s="39"/>
      <c r="AD118" s="39"/>
      <c r="AE118" s="12"/>
      <c r="AF118" s="216"/>
      <c r="AG118" s="216"/>
      <c r="AH118" s="215"/>
      <c r="AI118" s="244"/>
      <c r="AJ118" s="243"/>
      <c r="AK118" s="290"/>
      <c r="AM118" s="229"/>
    </row>
    <row r="119" spans="1:44" s="122" customFormat="1" ht="30" customHeight="1" x14ac:dyDescent="0.2">
      <c r="D119" s="623">
        <v>72</v>
      </c>
      <c r="E119" s="624" t="s">
        <v>1171</v>
      </c>
      <c r="F119" s="277" t="s">
        <v>1172</v>
      </c>
      <c r="G119" s="277" t="s">
        <v>113</v>
      </c>
      <c r="H119" s="625">
        <v>0.3</v>
      </c>
      <c r="I119" s="626" t="s">
        <v>76</v>
      </c>
      <c r="J119" s="627"/>
      <c r="K119" s="628">
        <v>231</v>
      </c>
      <c r="L119" s="628" t="s">
        <v>414</v>
      </c>
      <c r="M119" s="42" t="s">
        <v>42</v>
      </c>
      <c r="N119" s="628"/>
      <c r="O119" s="628" t="s">
        <v>1173</v>
      </c>
      <c r="P119" s="535" t="s">
        <v>1174</v>
      </c>
      <c r="Q119" s="923">
        <v>5</v>
      </c>
      <c r="R119" s="630" t="s">
        <v>984</v>
      </c>
      <c r="S119" s="635"/>
      <c r="T119" s="175"/>
      <c r="U119" s="556"/>
      <c r="V119" s="556"/>
      <c r="W119" s="556"/>
      <c r="X119" s="42"/>
      <c r="Y119" s="175"/>
      <c r="Z119" s="216"/>
      <c r="AA119" s="216"/>
      <c r="AB119" s="216"/>
      <c r="AC119" s="216"/>
      <c r="AD119" s="39"/>
      <c r="AE119" s="12"/>
      <c r="AF119" s="216"/>
      <c r="AG119" s="216"/>
      <c r="AH119" s="215"/>
      <c r="AI119" s="244"/>
      <c r="AJ119" s="243"/>
      <c r="AK119" s="629"/>
      <c r="AM119" s="229"/>
    </row>
    <row r="120" spans="1:44" s="121" customFormat="1" ht="30" customHeight="1" x14ac:dyDescent="0.25">
      <c r="C120" s="149"/>
      <c r="D120" s="219">
        <v>74</v>
      </c>
      <c r="E120" s="36" t="s">
        <v>1175</v>
      </c>
      <c r="F120" s="113" t="s">
        <v>1176</v>
      </c>
      <c r="G120" s="113" t="s">
        <v>113</v>
      </c>
      <c r="H120" s="118">
        <v>1.7</v>
      </c>
      <c r="I120" s="119"/>
      <c r="J120" s="115" t="s">
        <v>76</v>
      </c>
      <c r="K120" s="130">
        <v>214</v>
      </c>
      <c r="L120" s="130" t="s">
        <v>402</v>
      </c>
      <c r="M120" s="116" t="s">
        <v>42</v>
      </c>
      <c r="N120" s="116"/>
      <c r="O120" s="116"/>
      <c r="P120" s="225"/>
      <c r="Q120" s="919">
        <v>24</v>
      </c>
      <c r="R120" s="232" t="s">
        <v>984</v>
      </c>
      <c r="S120" s="636"/>
      <c r="T120" s="215"/>
      <c r="U120" s="216"/>
      <c r="V120" s="216"/>
      <c r="W120" s="216"/>
      <c r="X120" s="633"/>
      <c r="Y120" s="215"/>
      <c r="Z120" s="216"/>
      <c r="AA120" s="216"/>
      <c r="AB120" s="216"/>
      <c r="AC120" s="216"/>
      <c r="AD120" s="216"/>
      <c r="AE120" s="633"/>
      <c r="AF120" s="67"/>
      <c r="AG120" s="67"/>
      <c r="AH120" s="67"/>
      <c r="AI120" s="634"/>
      <c r="AJ120" s="631"/>
      <c r="AK120" s="239"/>
      <c r="AL120" s="238"/>
      <c r="AM120" s="237"/>
      <c r="AN120" s="218"/>
      <c r="AO120"/>
      <c r="AP120" s="228"/>
      <c r="AR120" s="229"/>
    </row>
    <row r="121" spans="1:44" s="8" customFormat="1" ht="30" customHeight="1" x14ac:dyDescent="0.2">
      <c r="C121" s="12"/>
      <c r="D121" s="552">
        <v>75</v>
      </c>
      <c r="E121" s="536"/>
      <c r="F121" s="531" t="s">
        <v>1177</v>
      </c>
      <c r="G121" s="134" t="s">
        <v>1178</v>
      </c>
      <c r="H121" s="532">
        <v>0.11</v>
      </c>
      <c r="I121" s="539" t="s">
        <v>76</v>
      </c>
      <c r="J121" s="539"/>
      <c r="K121" s="533" t="s">
        <v>638</v>
      </c>
      <c r="L121" s="533" t="s">
        <v>1179</v>
      </c>
      <c r="M121" s="130" t="s">
        <v>129</v>
      </c>
      <c r="N121" s="130" t="s">
        <v>108</v>
      </c>
      <c r="O121" s="130" t="s">
        <v>1180</v>
      </c>
      <c r="P121" s="535">
        <v>43705</v>
      </c>
      <c r="Q121" s="924">
        <v>6</v>
      </c>
      <c r="R121" s="581" t="s">
        <v>948</v>
      </c>
      <c r="S121" s="636"/>
      <c r="T121" s="215"/>
      <c r="U121" s="216"/>
      <c r="V121" s="216"/>
      <c r="W121" s="216"/>
      <c r="X121" s="633"/>
      <c r="Y121" s="215"/>
      <c r="Z121" s="216"/>
      <c r="AA121" s="216"/>
      <c r="AB121" s="216"/>
      <c r="AC121" s="216"/>
      <c r="AD121" s="216"/>
      <c r="AE121" s="633"/>
      <c r="AF121" s="12"/>
      <c r="AG121" s="12"/>
      <c r="AH121" s="12"/>
      <c r="AI121" s="634"/>
      <c r="AJ121" s="632"/>
      <c r="AK121" s="239"/>
      <c r="AL121" s="238"/>
      <c r="AM121" s="553"/>
      <c r="AN121" s="218"/>
      <c r="AO121" s="122"/>
      <c r="AP121" s="551"/>
      <c r="AR121" s="229"/>
    </row>
    <row r="122" spans="1:44" s="121" customFormat="1" ht="30" customHeight="1" thickBot="1" x14ac:dyDescent="0.3">
      <c r="C122" s="146"/>
      <c r="D122" s="219">
        <v>182</v>
      </c>
      <c r="E122" s="36" t="s">
        <v>1181</v>
      </c>
      <c r="F122" s="117" t="s">
        <v>1182</v>
      </c>
      <c r="G122" s="113" t="s">
        <v>1183</v>
      </c>
      <c r="H122" s="118">
        <v>0.73</v>
      </c>
      <c r="I122" s="115" t="s">
        <v>76</v>
      </c>
      <c r="J122" s="119"/>
      <c r="K122" s="130">
        <v>223</v>
      </c>
      <c r="L122" s="130" t="s">
        <v>1163</v>
      </c>
      <c r="M122" s="116" t="s">
        <v>42</v>
      </c>
      <c r="N122" s="116"/>
      <c r="O122" s="116" t="s">
        <v>114</v>
      </c>
      <c r="P122" s="120"/>
      <c r="Q122" s="919" t="s">
        <v>81</v>
      </c>
      <c r="R122" s="577" t="s">
        <v>834</v>
      </c>
      <c r="S122" s="637"/>
      <c r="T122" s="11"/>
      <c r="U122" s="39"/>
      <c r="V122" s="39"/>
      <c r="W122" s="39"/>
      <c r="X122" s="12"/>
      <c r="Y122" s="11"/>
      <c r="Z122" s="39"/>
      <c r="AA122" s="39"/>
      <c r="AB122" s="39"/>
      <c r="AC122" s="39"/>
      <c r="AD122" s="39"/>
      <c r="AE122" s="12"/>
      <c r="AF122" s="39"/>
      <c r="AG122" s="39"/>
      <c r="AH122" s="11"/>
      <c r="AI122" s="244"/>
      <c r="AJ122" s="243"/>
      <c r="AK122" s="239"/>
      <c r="AL122" s="238"/>
      <c r="AM122" s="237"/>
      <c r="AN122" s="218"/>
      <c r="AO122"/>
      <c r="AP122" s="228"/>
      <c r="AR122" s="229"/>
    </row>
    <row r="123" spans="1:44" s="132" customFormat="1" ht="30" customHeight="1" thickBot="1" x14ac:dyDescent="0.3">
      <c r="A123" s="121"/>
      <c r="B123" s="2" t="s">
        <v>475</v>
      </c>
      <c r="C123" s="146"/>
      <c r="D123" s="121"/>
      <c r="E123" s="121"/>
      <c r="F123" s="121"/>
      <c r="G123" s="121"/>
      <c r="H123" s="67"/>
      <c r="I123" s="67"/>
      <c r="J123" s="67"/>
      <c r="K123" s="12"/>
      <c r="L123" s="12"/>
      <c r="M123" s="12"/>
      <c r="N123" s="67"/>
      <c r="O123" s="12"/>
      <c r="P123" s="121"/>
      <c r="Q123" s="925"/>
      <c r="R123" s="67"/>
      <c r="S123" s="829"/>
      <c r="T123" s="67"/>
      <c r="U123" s="67"/>
      <c r="V123" s="67"/>
      <c r="W123" s="67"/>
      <c r="X123" s="67"/>
      <c r="Y123" s="121"/>
      <c r="Z123" s="67"/>
      <c r="AA123" s="67"/>
      <c r="AB123" s="67"/>
      <c r="AC123" s="67"/>
      <c r="AD123" s="67"/>
      <c r="AE123" s="12"/>
      <c r="AF123" s="67"/>
      <c r="AG123" s="67"/>
      <c r="AH123" s="67"/>
      <c r="AI123" s="244"/>
      <c r="AJ123" s="243"/>
    </row>
    <row r="124" spans="1:44" s="122" customFormat="1" ht="30" customHeight="1" thickBot="1" x14ac:dyDescent="0.3">
      <c r="A124" s="132"/>
      <c r="B124" s="150" t="s">
        <v>71</v>
      </c>
      <c r="D124" s="257"/>
      <c r="E124" s="257"/>
      <c r="F124" s="257"/>
      <c r="G124" s="257"/>
      <c r="H124" s="177"/>
      <c r="I124" s="177"/>
      <c r="J124" s="177"/>
      <c r="K124" s="56"/>
      <c r="L124" s="56"/>
      <c r="M124" s="56"/>
      <c r="N124" s="177"/>
      <c r="O124" s="56"/>
      <c r="P124" s="257"/>
      <c r="Q124" s="1041"/>
      <c r="R124" s="177"/>
      <c r="S124" s="829"/>
      <c r="T124" s="67"/>
      <c r="U124" s="67"/>
      <c r="V124" s="67"/>
      <c r="W124" s="67"/>
      <c r="X124" s="67"/>
      <c r="Y124" s="121"/>
      <c r="Z124" s="67"/>
      <c r="AA124" s="67"/>
      <c r="AB124" s="67"/>
      <c r="AC124" s="67"/>
      <c r="AD124" s="67"/>
      <c r="AE124" s="12"/>
      <c r="AF124" s="39"/>
      <c r="AG124" s="39"/>
      <c r="AH124" s="11"/>
      <c r="AI124" s="244"/>
      <c r="AJ124" s="132"/>
    </row>
    <row r="125" spans="1:44" s="122" customFormat="1" ht="30" customHeight="1" x14ac:dyDescent="0.2">
      <c r="C125" s="42"/>
      <c r="D125" s="226" t="s">
        <v>1184</v>
      </c>
      <c r="E125" s="224" t="s">
        <v>1185</v>
      </c>
      <c r="F125" s="117" t="s">
        <v>1186</v>
      </c>
      <c r="G125" s="117" t="s">
        <v>1187</v>
      </c>
      <c r="H125" s="118">
        <v>2.5</v>
      </c>
      <c r="I125" s="119"/>
      <c r="J125" s="115" t="s">
        <v>76</v>
      </c>
      <c r="K125" s="220">
        <v>296</v>
      </c>
      <c r="L125" s="220" t="s">
        <v>480</v>
      </c>
      <c r="M125" s="116" t="s">
        <v>42</v>
      </c>
      <c r="N125" s="116"/>
      <c r="O125" s="116" t="s">
        <v>114</v>
      </c>
      <c r="P125" s="120"/>
      <c r="Q125" s="919">
        <v>20</v>
      </c>
      <c r="R125" s="232" t="s">
        <v>834</v>
      </c>
      <c r="S125" s="830"/>
      <c r="T125" s="39"/>
      <c r="U125" s="39"/>
      <c r="V125" s="39"/>
      <c r="W125" s="39"/>
      <c r="X125" s="12"/>
      <c r="Y125" s="11"/>
      <c r="Z125" s="39"/>
      <c r="AA125" s="39"/>
      <c r="AB125" s="39"/>
      <c r="AC125" s="39"/>
      <c r="AD125" s="39"/>
      <c r="AE125" s="12"/>
      <c r="AF125" s="39"/>
      <c r="AG125" s="39"/>
      <c r="AH125" s="11"/>
    </row>
    <row r="126" spans="1:44" s="122" customFormat="1" ht="30" customHeight="1" thickBot="1" x14ac:dyDescent="0.25">
      <c r="C126" s="42"/>
      <c r="D126" s="226" t="s">
        <v>1188</v>
      </c>
      <c r="E126" s="224" t="s">
        <v>1189</v>
      </c>
      <c r="F126" s="117" t="s">
        <v>1190</v>
      </c>
      <c r="G126" s="117"/>
      <c r="H126" s="118">
        <v>0.3</v>
      </c>
      <c r="I126" s="119"/>
      <c r="J126" s="115" t="s">
        <v>76</v>
      </c>
      <c r="K126" s="220">
        <v>296</v>
      </c>
      <c r="L126" s="220" t="s">
        <v>480</v>
      </c>
      <c r="M126" s="116" t="s">
        <v>42</v>
      </c>
      <c r="N126" s="116"/>
      <c r="O126" s="116" t="s">
        <v>114</v>
      </c>
      <c r="P126" s="120"/>
      <c r="Q126" s="919">
        <v>5</v>
      </c>
      <c r="R126" s="232" t="s">
        <v>834</v>
      </c>
      <c r="S126" s="830"/>
      <c r="T126" s="39"/>
      <c r="U126" s="39"/>
      <c r="V126" s="39"/>
      <c r="W126" s="39"/>
      <c r="X126" s="12"/>
      <c r="Y126" s="11"/>
      <c r="Z126" s="39"/>
      <c r="AA126" s="39"/>
      <c r="AB126" s="39"/>
      <c r="AC126" s="39"/>
      <c r="AD126" s="39"/>
      <c r="AE126" s="12"/>
    </row>
    <row r="127" spans="1:44" s="122" customFormat="1" ht="30" customHeight="1" thickBot="1" x14ac:dyDescent="0.25">
      <c r="B127" s="505" t="s">
        <v>503</v>
      </c>
      <c r="C127" s="42"/>
      <c r="D127" s="151"/>
      <c r="E127" s="179"/>
      <c r="F127" s="124"/>
      <c r="G127" s="124"/>
      <c r="H127" s="128"/>
      <c r="I127" s="39"/>
      <c r="J127" s="126"/>
      <c r="K127" s="37"/>
      <c r="L127" s="37"/>
      <c r="M127" s="12"/>
      <c r="N127" s="12"/>
      <c r="O127" s="12"/>
      <c r="P127" s="129"/>
      <c r="Q127" s="922"/>
      <c r="R127" s="217"/>
      <c r="S127" s="830"/>
      <c r="T127" s="39"/>
      <c r="U127" s="39"/>
      <c r="V127" s="39"/>
      <c r="W127" s="39"/>
      <c r="X127" s="12"/>
      <c r="Y127" s="11"/>
      <c r="Z127" s="39"/>
      <c r="AA127" s="39"/>
      <c r="AB127" s="39"/>
      <c r="AC127" s="39"/>
      <c r="AD127" s="39"/>
      <c r="AE127" s="12"/>
    </row>
    <row r="128" spans="1:44" s="122" customFormat="1" ht="30" customHeight="1" thickBot="1" x14ac:dyDescent="0.25">
      <c r="B128" s="1049" t="s">
        <v>197</v>
      </c>
      <c r="C128" s="42"/>
      <c r="D128" s="151"/>
      <c r="E128" s="179"/>
      <c r="F128" s="124"/>
      <c r="G128" s="124"/>
      <c r="H128" s="128"/>
      <c r="I128" s="39"/>
      <c r="J128" s="126"/>
      <c r="K128" s="37"/>
      <c r="L128" s="37"/>
      <c r="M128" s="12"/>
      <c r="N128" s="12"/>
      <c r="O128" s="12"/>
      <c r="P128" s="129"/>
      <c r="Q128" s="922"/>
      <c r="R128" s="217"/>
      <c r="S128" s="830"/>
      <c r="T128" s="39"/>
      <c r="U128" s="39"/>
      <c r="V128" s="39"/>
      <c r="W128" s="39"/>
      <c r="X128" s="12"/>
      <c r="Y128" s="11"/>
      <c r="Z128" s="39"/>
      <c r="AA128" s="39"/>
      <c r="AB128" s="39"/>
      <c r="AC128" s="39"/>
      <c r="AD128" s="39"/>
      <c r="AE128" s="12"/>
    </row>
    <row r="129" spans="1:36" s="122" customFormat="1" ht="30" customHeight="1" thickBot="1" x14ac:dyDescent="0.25">
      <c r="C129" s="42"/>
      <c r="D129" s="928" t="s">
        <v>1191</v>
      </c>
      <c r="E129" s="928" t="s">
        <v>1192</v>
      </c>
      <c r="F129" s="929" t="s">
        <v>1193</v>
      </c>
      <c r="G129" s="970" t="s">
        <v>1194</v>
      </c>
      <c r="H129" s="930">
        <v>0.48</v>
      </c>
      <c r="I129" s="963" t="s">
        <v>76</v>
      </c>
      <c r="J129" s="931"/>
      <c r="K129" s="931">
        <v>276</v>
      </c>
      <c r="L129" s="931" t="s">
        <v>1195</v>
      </c>
      <c r="M129" s="934" t="s">
        <v>42</v>
      </c>
      <c r="N129" s="934" t="s">
        <v>369</v>
      </c>
      <c r="O129" s="934" t="s">
        <v>1196</v>
      </c>
      <c r="P129" s="935">
        <v>43285</v>
      </c>
      <c r="Q129" s="936">
        <v>10</v>
      </c>
      <c r="R129" s="937" t="s">
        <v>1197</v>
      </c>
      <c r="S129" s="827"/>
      <c r="T129" s="39"/>
      <c r="U129" s="39"/>
      <c r="V129" s="39"/>
      <c r="W129" s="39"/>
      <c r="X129" s="12"/>
      <c r="Y129" s="11"/>
      <c r="Z129" s="39"/>
      <c r="AA129" s="39"/>
      <c r="AB129" s="39"/>
      <c r="AC129" s="39"/>
      <c r="AD129" s="39"/>
      <c r="AE129" s="12"/>
    </row>
    <row r="130" spans="1:36" s="122" customFormat="1" ht="30" customHeight="1" thickBot="1" x14ac:dyDescent="0.25">
      <c r="B130" s="2" t="s">
        <v>1198</v>
      </c>
      <c r="C130" s="8"/>
      <c r="D130" s="68"/>
      <c r="E130" s="68"/>
      <c r="F130" s="124"/>
      <c r="G130" s="127"/>
      <c r="H130" s="38"/>
      <c r="I130" s="127"/>
      <c r="J130" s="42"/>
      <c r="K130" s="42"/>
      <c r="L130" s="42"/>
      <c r="M130" s="42"/>
      <c r="N130" s="42"/>
      <c r="O130" s="42"/>
      <c r="P130" s="42"/>
      <c r="Q130" s="915"/>
      <c r="S130" s="824"/>
    </row>
    <row r="131" spans="1:36" s="132" customFormat="1" ht="30" customHeight="1" thickBot="1" x14ac:dyDescent="0.3">
      <c r="A131" s="122"/>
      <c r="B131" s="140" t="s">
        <v>71</v>
      </c>
      <c r="C131" s="8"/>
      <c r="D131" s="1031"/>
      <c r="E131" s="1031"/>
      <c r="F131" s="286"/>
      <c r="G131" s="1042"/>
      <c r="H131" s="1032"/>
      <c r="I131" s="1042"/>
      <c r="J131" s="178"/>
      <c r="K131" s="178"/>
      <c r="L131" s="178"/>
      <c r="M131" s="178"/>
      <c r="N131" s="178"/>
      <c r="O131" s="178"/>
      <c r="P131" s="178"/>
      <c r="Q131" s="1033"/>
      <c r="R131" s="246"/>
      <c r="S131" s="824"/>
      <c r="T131" s="122"/>
      <c r="U131" s="122"/>
      <c r="V131" s="122"/>
      <c r="W131" s="122"/>
      <c r="X131" s="122"/>
      <c r="Y131" s="122"/>
      <c r="Z131" s="122"/>
      <c r="AA131" s="122"/>
      <c r="AB131" s="122"/>
      <c r="AC131" s="122"/>
      <c r="AD131" s="122"/>
      <c r="AE131" s="122"/>
      <c r="AF131" s="122"/>
      <c r="AG131" s="122"/>
      <c r="AH131" s="122"/>
      <c r="AI131" s="122"/>
      <c r="AJ131" s="122"/>
    </row>
    <row r="132" spans="1:36" s="132" customFormat="1" ht="30" customHeight="1" x14ac:dyDescent="0.25">
      <c r="B132" s="123"/>
      <c r="C132" s="123"/>
      <c r="D132" s="137" t="s">
        <v>1199</v>
      </c>
      <c r="E132" s="137" t="s">
        <v>1200</v>
      </c>
      <c r="F132" s="117" t="s">
        <v>1201</v>
      </c>
      <c r="G132" s="113" t="s">
        <v>1202</v>
      </c>
      <c r="H132" s="118">
        <v>3.06</v>
      </c>
      <c r="I132" s="113"/>
      <c r="J132" s="143" t="s">
        <v>76</v>
      </c>
      <c r="K132" s="130">
        <v>297</v>
      </c>
      <c r="L132" s="130" t="s">
        <v>532</v>
      </c>
      <c r="M132" s="130" t="s">
        <v>77</v>
      </c>
      <c r="N132" s="130" t="s">
        <v>85</v>
      </c>
      <c r="O132" s="130" t="s">
        <v>1203</v>
      </c>
      <c r="P132" s="135">
        <v>38133</v>
      </c>
      <c r="Q132" s="919">
        <v>60</v>
      </c>
      <c r="R132" s="578" t="s">
        <v>974</v>
      </c>
      <c r="S132" s="824"/>
      <c r="T132" s="122"/>
      <c r="U132" s="122"/>
      <c r="V132" s="122"/>
      <c r="W132" s="122"/>
      <c r="X132" s="122"/>
      <c r="Y132" s="122"/>
      <c r="Z132" s="122"/>
      <c r="AA132" s="122"/>
      <c r="AB132" s="122"/>
      <c r="AC132" s="122"/>
      <c r="AD132" s="122"/>
      <c r="AE132" s="122"/>
      <c r="AF132" s="122"/>
      <c r="AG132" s="122"/>
      <c r="AH132" s="122"/>
    </row>
    <row r="133" spans="1:36" s="132" customFormat="1" ht="30" customHeight="1" x14ac:dyDescent="0.25">
      <c r="B133" s="123"/>
      <c r="C133" s="123"/>
      <c r="D133" s="138" t="s">
        <v>1204</v>
      </c>
      <c r="E133" s="138" t="s">
        <v>1205</v>
      </c>
      <c r="F133" s="139" t="s">
        <v>1206</v>
      </c>
      <c r="G133" s="113" t="s">
        <v>1207</v>
      </c>
      <c r="H133" s="142">
        <v>2.65</v>
      </c>
      <c r="I133" s="113"/>
      <c r="J133" s="143" t="s">
        <v>76</v>
      </c>
      <c r="K133" s="130">
        <v>297</v>
      </c>
      <c r="L133" s="130" t="s">
        <v>532</v>
      </c>
      <c r="M133" s="130" t="s">
        <v>77</v>
      </c>
      <c r="N133" s="130" t="s">
        <v>85</v>
      </c>
      <c r="O133" s="130" t="s">
        <v>1203</v>
      </c>
      <c r="P133" s="135">
        <v>38133</v>
      </c>
      <c r="Q133" s="912">
        <v>60</v>
      </c>
      <c r="R133" s="578" t="s">
        <v>974</v>
      </c>
      <c r="S133" s="824"/>
      <c r="T133" s="122"/>
      <c r="U133" s="122"/>
      <c r="V133" s="122"/>
      <c r="W133" s="122"/>
      <c r="X133" s="122"/>
      <c r="Y133" s="122"/>
      <c r="Z133" s="122"/>
      <c r="AA133" s="122"/>
      <c r="AB133" s="122"/>
      <c r="AC133" s="122"/>
      <c r="AD133" s="122"/>
      <c r="AE133" s="122"/>
      <c r="AF133" s="39"/>
      <c r="AG133" s="39"/>
      <c r="AH133" s="11"/>
      <c r="AI133" s="244"/>
    </row>
    <row r="134" spans="1:36" s="132" customFormat="1" ht="30" customHeight="1" x14ac:dyDescent="0.25">
      <c r="B134" s="123"/>
      <c r="C134" s="123"/>
      <c r="D134" s="219">
        <v>82</v>
      </c>
      <c r="E134" s="224" t="s">
        <v>1208</v>
      </c>
      <c r="F134" s="117" t="s">
        <v>1209</v>
      </c>
      <c r="G134" s="222" t="s">
        <v>113</v>
      </c>
      <c r="H134" s="118">
        <v>1</v>
      </c>
      <c r="I134" s="119"/>
      <c r="J134" s="115" t="s">
        <v>76</v>
      </c>
      <c r="K134" s="220">
        <v>297</v>
      </c>
      <c r="L134" s="220" t="s">
        <v>532</v>
      </c>
      <c r="M134" s="116" t="s">
        <v>100</v>
      </c>
      <c r="N134" s="116"/>
      <c r="O134" s="116"/>
      <c r="P134" s="120"/>
      <c r="Q134" s="919">
        <v>20</v>
      </c>
      <c r="R134" s="232" t="s">
        <v>984</v>
      </c>
      <c r="S134" s="825"/>
      <c r="T134" s="39"/>
      <c r="U134" s="39"/>
      <c r="V134" s="39"/>
      <c r="W134" s="39"/>
      <c r="X134" s="12"/>
      <c r="Y134" s="11"/>
      <c r="Z134" s="39"/>
      <c r="AA134" s="39"/>
      <c r="AB134" s="39"/>
      <c r="AC134" s="39"/>
      <c r="AD134" s="39"/>
      <c r="AE134" s="12"/>
      <c r="AF134" s="39"/>
      <c r="AG134" s="39"/>
      <c r="AH134" s="11"/>
    </row>
    <row r="135" spans="1:36" s="132" customFormat="1" ht="30" customHeight="1" x14ac:dyDescent="0.25">
      <c r="C135" s="123"/>
      <c r="D135" s="219">
        <v>202</v>
      </c>
      <c r="E135" s="224" t="s">
        <v>1210</v>
      </c>
      <c r="F135" s="117" t="s">
        <v>1211</v>
      </c>
      <c r="G135" s="222"/>
      <c r="H135" s="118">
        <v>2</v>
      </c>
      <c r="I135" s="119"/>
      <c r="J135" s="115" t="s">
        <v>76</v>
      </c>
      <c r="K135" s="220">
        <v>297</v>
      </c>
      <c r="L135" s="220" t="s">
        <v>532</v>
      </c>
      <c r="M135" s="116" t="s">
        <v>100</v>
      </c>
      <c r="N135" s="116"/>
      <c r="O135" s="116" t="s">
        <v>114</v>
      </c>
      <c r="P135" s="120"/>
      <c r="Q135" s="919">
        <v>30</v>
      </c>
      <c r="R135" s="232" t="s">
        <v>1212</v>
      </c>
      <c r="S135" s="830"/>
      <c r="T135" s="39"/>
      <c r="U135" s="39"/>
      <c r="V135" s="39"/>
      <c r="W135" s="39"/>
      <c r="X135" s="12"/>
      <c r="Y135" s="11"/>
      <c r="Z135" s="39"/>
      <c r="AA135" s="39"/>
      <c r="AB135" s="39"/>
      <c r="AC135" s="39"/>
      <c r="AD135" s="39"/>
      <c r="AE135" s="12"/>
      <c r="AF135" s="39"/>
      <c r="AG135" s="39"/>
      <c r="AH135" s="11"/>
    </row>
    <row r="136" spans="1:36" s="132" customFormat="1" ht="30" customHeight="1" x14ac:dyDescent="0.25">
      <c r="C136" s="231"/>
      <c r="D136" s="219">
        <v>83</v>
      </c>
      <c r="E136" s="224" t="s">
        <v>1213</v>
      </c>
      <c r="F136" s="117" t="s">
        <v>1214</v>
      </c>
      <c r="G136" s="222" t="s">
        <v>113</v>
      </c>
      <c r="H136" s="118">
        <v>4.4000000000000004</v>
      </c>
      <c r="I136" s="119"/>
      <c r="J136" s="115" t="s">
        <v>76</v>
      </c>
      <c r="K136" s="220">
        <v>297</v>
      </c>
      <c r="L136" s="220" t="s">
        <v>532</v>
      </c>
      <c r="M136" s="116" t="s">
        <v>42</v>
      </c>
      <c r="N136" s="116"/>
      <c r="O136" s="116"/>
      <c r="P136" s="120"/>
      <c r="Q136" s="919">
        <v>150</v>
      </c>
      <c r="R136" s="232" t="s">
        <v>984</v>
      </c>
      <c r="S136" s="825"/>
      <c r="T136" s="39"/>
      <c r="U136" s="39"/>
      <c r="V136" s="39"/>
      <c r="W136" s="39"/>
      <c r="X136" s="12"/>
      <c r="Y136" s="11"/>
      <c r="Z136" s="39"/>
      <c r="AA136" s="39"/>
      <c r="AB136" s="39"/>
      <c r="AC136" s="39"/>
      <c r="AD136" s="39"/>
      <c r="AE136" s="12"/>
      <c r="AF136" s="39"/>
      <c r="AG136" s="39"/>
      <c r="AH136" s="11"/>
    </row>
    <row r="137" spans="1:36" s="122" customFormat="1" ht="30" customHeight="1" x14ac:dyDescent="0.2">
      <c r="C137" s="231"/>
      <c r="D137" s="971">
        <v>81</v>
      </c>
      <c r="E137" s="928" t="s">
        <v>1215</v>
      </c>
      <c r="F137" s="929" t="s">
        <v>1216</v>
      </c>
      <c r="G137" s="970" t="s">
        <v>113</v>
      </c>
      <c r="H137" s="930">
        <v>1</v>
      </c>
      <c r="I137" s="932" t="s">
        <v>76</v>
      </c>
      <c r="J137" s="932"/>
      <c r="K137" s="933">
        <v>297</v>
      </c>
      <c r="L137" s="933" t="s">
        <v>532</v>
      </c>
      <c r="M137" s="934" t="s">
        <v>100</v>
      </c>
      <c r="N137" s="934"/>
      <c r="O137" s="934" t="s">
        <v>114</v>
      </c>
      <c r="P137" s="935"/>
      <c r="Q137" s="936">
        <v>18</v>
      </c>
      <c r="R137" s="937" t="s">
        <v>888</v>
      </c>
      <c r="S137" s="825"/>
      <c r="T137" s="39"/>
      <c r="U137" s="39"/>
      <c r="V137" s="39"/>
      <c r="W137" s="39"/>
      <c r="X137" s="12"/>
      <c r="Y137" s="11"/>
      <c r="Z137" s="39"/>
      <c r="AA137" s="39"/>
      <c r="AB137" s="39"/>
      <c r="AC137" s="39"/>
      <c r="AD137" s="39"/>
      <c r="AE137" s="12"/>
      <c r="AF137" s="39"/>
      <c r="AG137" s="39"/>
      <c r="AH137" s="11"/>
    </row>
    <row r="138" spans="1:36" s="132" customFormat="1" ht="30" customHeight="1" thickBot="1" x14ac:dyDescent="0.3">
      <c r="B138" s="230" t="s">
        <v>547</v>
      </c>
      <c r="C138" s="123"/>
      <c r="D138" s="8"/>
      <c r="E138" s="179"/>
      <c r="F138" s="124"/>
      <c r="G138" s="127"/>
      <c r="H138" s="128"/>
      <c r="I138" s="39"/>
      <c r="J138" s="126"/>
      <c r="K138" s="37"/>
      <c r="L138" s="37"/>
      <c r="M138" s="12"/>
      <c r="N138" s="12"/>
      <c r="O138" s="12"/>
      <c r="P138" s="129"/>
      <c r="Q138" s="922"/>
      <c r="R138" s="217"/>
      <c r="S138" s="825"/>
      <c r="T138" s="39"/>
      <c r="U138" s="39"/>
      <c r="V138" s="39"/>
      <c r="W138" s="39"/>
      <c r="X138" s="12"/>
      <c r="Y138" s="11"/>
      <c r="Z138" s="39"/>
      <c r="AA138" s="39"/>
      <c r="AB138" s="39"/>
      <c r="AC138" s="39"/>
      <c r="AD138" s="39"/>
      <c r="AE138" s="12"/>
      <c r="AF138" s="39"/>
      <c r="AG138" s="39"/>
      <c r="AH138" s="11"/>
    </row>
    <row r="139" spans="1:36" s="132" customFormat="1" ht="30" customHeight="1" thickBot="1" x14ac:dyDescent="0.3">
      <c r="B139" s="40" t="s">
        <v>197</v>
      </c>
      <c r="C139" s="123"/>
      <c r="D139" s="501"/>
      <c r="E139" s="287"/>
      <c r="F139" s="263"/>
      <c r="G139" s="1042"/>
      <c r="H139" s="1039"/>
      <c r="I139" s="264"/>
      <c r="J139" s="1043"/>
      <c r="K139" s="234"/>
      <c r="L139" s="234"/>
      <c r="M139" s="56"/>
      <c r="N139" s="56"/>
      <c r="O139" s="56"/>
      <c r="P139" s="266"/>
      <c r="Q139" s="1044"/>
      <c r="R139" s="1045"/>
      <c r="S139" s="825"/>
      <c r="T139" s="39"/>
      <c r="U139" s="39"/>
      <c r="V139" s="39"/>
      <c r="W139" s="39"/>
      <c r="X139" s="12"/>
      <c r="Y139" s="11"/>
      <c r="Z139" s="39"/>
      <c r="AA139" s="39"/>
      <c r="AB139" s="39"/>
      <c r="AC139" s="39"/>
      <c r="AD139" s="39"/>
      <c r="AE139" s="12"/>
      <c r="AF139" s="39"/>
      <c r="AG139" s="39"/>
      <c r="AH139" s="11"/>
    </row>
    <row r="140" spans="1:36" s="132" customFormat="1" ht="30" customHeight="1" thickBot="1" x14ac:dyDescent="0.3">
      <c r="B140" s="123"/>
      <c r="C140" s="123"/>
      <c r="D140" s="224" t="s">
        <v>1217</v>
      </c>
      <c r="E140" s="224" t="s">
        <v>1218</v>
      </c>
      <c r="F140" s="117" t="s">
        <v>1219</v>
      </c>
      <c r="G140" s="117" t="s">
        <v>1220</v>
      </c>
      <c r="H140" s="118">
        <v>3.2</v>
      </c>
      <c r="I140" s="115" t="s">
        <v>76</v>
      </c>
      <c r="J140" s="119"/>
      <c r="K140" s="119">
        <v>283</v>
      </c>
      <c r="L140" s="119" t="s">
        <v>488</v>
      </c>
      <c r="M140" s="116" t="s">
        <v>129</v>
      </c>
      <c r="N140" s="119" t="s">
        <v>85</v>
      </c>
      <c r="O140" s="116" t="s">
        <v>1221</v>
      </c>
      <c r="P140" s="120">
        <v>41515</v>
      </c>
      <c r="Q140" s="919">
        <v>30</v>
      </c>
      <c r="R140" s="232" t="s">
        <v>829</v>
      </c>
      <c r="S140" s="825"/>
      <c r="T140" s="39"/>
      <c r="U140" s="39"/>
      <c r="V140" s="39"/>
      <c r="W140" s="39"/>
      <c r="X140" s="12"/>
      <c r="Y140" s="11"/>
      <c r="Z140" s="39"/>
      <c r="AA140" s="39"/>
      <c r="AB140" s="39"/>
      <c r="AC140" s="39"/>
      <c r="AD140" s="39"/>
      <c r="AE140" s="12"/>
      <c r="AF140" s="39"/>
      <c r="AG140" s="39"/>
      <c r="AH140" s="11"/>
    </row>
    <row r="141" spans="1:36" s="122" customFormat="1" ht="30" customHeight="1" thickBot="1" x14ac:dyDescent="0.3">
      <c r="A141" s="132"/>
      <c r="B141" s="2" t="s">
        <v>611</v>
      </c>
      <c r="C141" s="123"/>
      <c r="D141" s="179"/>
      <c r="E141" s="179"/>
      <c r="F141" s="124"/>
      <c r="G141" s="124"/>
      <c r="H141" s="128"/>
      <c r="I141" s="126"/>
      <c r="J141" s="39"/>
      <c r="K141" s="39"/>
      <c r="L141" s="39"/>
      <c r="M141" s="12"/>
      <c r="N141" s="39"/>
      <c r="O141" s="12"/>
      <c r="P141" s="129"/>
      <c r="Q141" s="922"/>
      <c r="R141" s="217"/>
      <c r="S141" s="825"/>
      <c r="T141" s="39"/>
      <c r="U141" s="39"/>
      <c r="V141" s="39"/>
      <c r="W141" s="39"/>
      <c r="X141" s="12"/>
      <c r="Y141" s="11"/>
      <c r="Z141" s="39"/>
      <c r="AA141" s="39"/>
      <c r="AB141" s="39"/>
      <c r="AC141" s="39"/>
      <c r="AD141" s="39"/>
      <c r="AE141" s="12"/>
      <c r="AF141" s="39"/>
      <c r="AG141" s="39"/>
      <c r="AH141" s="11"/>
      <c r="AI141" s="132"/>
      <c r="AJ141" s="132"/>
    </row>
    <row r="142" spans="1:36" s="122" customFormat="1" ht="30" customHeight="1" thickBot="1" x14ac:dyDescent="0.25">
      <c r="B142" s="88" t="s">
        <v>71</v>
      </c>
      <c r="C142" s="8"/>
      <c r="D142" s="287"/>
      <c r="E142" s="287"/>
      <c r="F142" s="263"/>
      <c r="G142" s="263"/>
      <c r="H142" s="1039"/>
      <c r="I142" s="1043"/>
      <c r="J142" s="264"/>
      <c r="K142" s="264"/>
      <c r="L142" s="264"/>
      <c r="M142" s="56"/>
      <c r="N142" s="264"/>
      <c r="O142" s="56"/>
      <c r="P142" s="266"/>
      <c r="Q142" s="1044"/>
      <c r="R142" s="1045"/>
      <c r="S142" s="825"/>
      <c r="T142" s="39"/>
      <c r="U142" s="39"/>
      <c r="V142" s="39"/>
      <c r="W142" s="39"/>
      <c r="X142" s="12"/>
      <c r="Y142" s="11"/>
      <c r="Z142" s="39"/>
      <c r="AA142" s="39"/>
      <c r="AB142" s="39"/>
      <c r="AC142" s="39"/>
      <c r="AD142" s="39"/>
      <c r="AE142" s="12"/>
      <c r="AF142" s="39"/>
      <c r="AG142" s="39"/>
      <c r="AH142" s="11"/>
    </row>
    <row r="143" spans="1:36" s="122" customFormat="1" ht="30" customHeight="1" x14ac:dyDescent="0.2">
      <c r="B143" s="123"/>
      <c r="C143" s="8"/>
      <c r="D143" s="224" t="s">
        <v>1222</v>
      </c>
      <c r="E143" s="224" t="s">
        <v>1223</v>
      </c>
      <c r="F143" s="139" t="s">
        <v>1224</v>
      </c>
      <c r="G143" s="117" t="s">
        <v>1225</v>
      </c>
      <c r="H143" s="118">
        <v>0.4</v>
      </c>
      <c r="I143" s="115" t="s">
        <v>76</v>
      </c>
      <c r="J143" s="119"/>
      <c r="K143" s="119">
        <v>292</v>
      </c>
      <c r="L143" s="119" t="s">
        <v>618</v>
      </c>
      <c r="M143" s="116" t="s">
        <v>42</v>
      </c>
      <c r="N143" s="116"/>
      <c r="O143" s="116"/>
      <c r="P143" s="120"/>
      <c r="Q143" s="919">
        <v>10</v>
      </c>
      <c r="R143" s="232" t="s">
        <v>1226</v>
      </c>
      <c r="S143" s="825"/>
      <c r="T143" s="39"/>
      <c r="U143" s="39"/>
      <c r="V143" s="39"/>
      <c r="W143" s="39"/>
      <c r="X143" s="12"/>
      <c r="Y143" s="11"/>
      <c r="Z143" s="39"/>
      <c r="AA143" s="39"/>
      <c r="AB143" s="39"/>
      <c r="AC143" s="39"/>
      <c r="AD143" s="39"/>
      <c r="AE143" s="12"/>
    </row>
    <row r="144" spans="1:36" s="122" customFormat="1" ht="30" customHeight="1" thickBot="1" x14ac:dyDescent="0.25">
      <c r="B144" s="123"/>
      <c r="C144" s="8"/>
      <c r="D144" s="529" t="s">
        <v>1227</v>
      </c>
      <c r="E144" s="555" t="s">
        <v>1228</v>
      </c>
      <c r="F144" s="530" t="s">
        <v>1229</v>
      </c>
      <c r="G144" s="531"/>
      <c r="H144" s="532">
        <v>2.6</v>
      </c>
      <c r="I144" s="115" t="s">
        <v>76</v>
      </c>
      <c r="J144" s="534"/>
      <c r="K144" s="534">
        <v>292</v>
      </c>
      <c r="L144" s="534" t="s">
        <v>618</v>
      </c>
      <c r="M144" s="130" t="s">
        <v>42</v>
      </c>
      <c r="N144" s="130"/>
      <c r="O144" s="130" t="s">
        <v>114</v>
      </c>
      <c r="P144" s="535"/>
      <c r="Q144" s="924">
        <v>60</v>
      </c>
      <c r="R144" s="582" t="s">
        <v>863</v>
      </c>
      <c r="S144" s="825"/>
      <c r="T144" s="39"/>
      <c r="U144" s="39"/>
      <c r="V144" s="39"/>
      <c r="W144" s="39"/>
      <c r="X144" s="12"/>
      <c r="Y144" s="11"/>
      <c r="Z144" s="39"/>
      <c r="AA144" s="39"/>
      <c r="AB144" s="39"/>
      <c r="AC144" s="39"/>
      <c r="AD144" s="39"/>
      <c r="AE144" s="12"/>
    </row>
    <row r="145" spans="1:36" s="122" customFormat="1" ht="30" customHeight="1" thickBot="1" x14ac:dyDescent="0.25">
      <c r="B145" s="2" t="s">
        <v>663</v>
      </c>
      <c r="C145" s="8"/>
      <c r="D145" s="70"/>
      <c r="E145" s="70"/>
      <c r="F145" s="133"/>
      <c r="G145" s="8"/>
      <c r="H145" s="38"/>
      <c r="I145" s="8"/>
      <c r="J145" s="145"/>
      <c r="K145" s="42"/>
      <c r="L145" s="42"/>
      <c r="M145" s="42"/>
      <c r="N145" s="42"/>
      <c r="O145" s="42"/>
      <c r="P145" s="212"/>
      <c r="Q145" s="915"/>
      <c r="S145" s="824"/>
    </row>
    <row r="146" spans="1:36" s="122" customFormat="1" ht="30" customHeight="1" thickBot="1" x14ac:dyDescent="0.25">
      <c r="B146" s="148" t="s">
        <v>197</v>
      </c>
      <c r="C146" s="8"/>
      <c r="D146" s="1031"/>
      <c r="E146" s="1031"/>
      <c r="F146" s="286"/>
      <c r="G146" s="501"/>
      <c r="H146" s="1032"/>
      <c r="I146" s="501"/>
      <c r="J146" s="1040"/>
      <c r="K146" s="178"/>
      <c r="L146" s="178"/>
      <c r="M146" s="178"/>
      <c r="N146" s="178"/>
      <c r="O146" s="178"/>
      <c r="P146" s="1038"/>
      <c r="Q146" s="1033"/>
      <c r="R146" s="246"/>
      <c r="S146" s="824"/>
    </row>
    <row r="147" spans="1:36" s="122" customFormat="1" ht="30" customHeight="1" thickBot="1" x14ac:dyDescent="0.25">
      <c r="B147" s="8"/>
      <c r="C147" s="8"/>
      <c r="D147" s="138" t="s">
        <v>1230</v>
      </c>
      <c r="E147" s="138" t="s">
        <v>1231</v>
      </c>
      <c r="F147" s="139" t="s">
        <v>1232</v>
      </c>
      <c r="G147" s="113" t="s">
        <v>1233</v>
      </c>
      <c r="H147" s="142">
        <v>4.6500000000000004</v>
      </c>
      <c r="I147" s="113"/>
      <c r="J147" s="143" t="s">
        <v>76</v>
      </c>
      <c r="K147" s="130">
        <v>286</v>
      </c>
      <c r="L147" s="130" t="s">
        <v>235</v>
      </c>
      <c r="M147" s="130" t="s">
        <v>77</v>
      </c>
      <c r="N147" s="130"/>
      <c r="O147" s="130"/>
      <c r="P147" s="135"/>
      <c r="Q147" s="912">
        <v>50</v>
      </c>
      <c r="R147" s="578" t="s">
        <v>800</v>
      </c>
      <c r="S147" s="824"/>
    </row>
    <row r="148" spans="1:36" s="122" customFormat="1" ht="30" customHeight="1" thickBot="1" x14ac:dyDescent="0.25">
      <c r="B148" s="2" t="s">
        <v>670</v>
      </c>
      <c r="C148" s="8"/>
      <c r="D148" s="70"/>
      <c r="E148" s="70"/>
      <c r="F148" s="133"/>
      <c r="G148" s="8"/>
      <c r="H148" s="38"/>
      <c r="I148" s="8"/>
      <c r="J148" s="145"/>
      <c r="K148" s="42"/>
      <c r="L148" s="42"/>
      <c r="M148" s="42"/>
      <c r="N148" s="42"/>
      <c r="O148" s="42"/>
      <c r="P148" s="212"/>
      <c r="Q148" s="915"/>
      <c r="S148" s="824"/>
    </row>
    <row r="149" spans="1:36" s="122" customFormat="1" ht="30" customHeight="1" thickBot="1" x14ac:dyDescent="0.25">
      <c r="B149" s="148" t="s">
        <v>197</v>
      </c>
      <c r="C149" s="8"/>
      <c r="D149" s="1031"/>
      <c r="E149" s="1031"/>
      <c r="F149" s="286"/>
      <c r="G149" s="501"/>
      <c r="H149" s="1032"/>
      <c r="I149" s="501"/>
      <c r="J149" s="1040"/>
      <c r="K149" s="178"/>
      <c r="L149" s="178"/>
      <c r="M149" s="178"/>
      <c r="N149" s="178"/>
      <c r="O149" s="178"/>
      <c r="P149" s="1038"/>
      <c r="Q149" s="1033"/>
      <c r="R149" s="246"/>
      <c r="S149" s="824"/>
    </row>
    <row r="150" spans="1:36" s="122" customFormat="1" ht="30" customHeight="1" x14ac:dyDescent="0.2">
      <c r="B150" s="8"/>
      <c r="C150" s="8"/>
      <c r="D150" s="147" t="s">
        <v>1234</v>
      </c>
      <c r="E150" s="137" t="s">
        <v>1235</v>
      </c>
      <c r="F150" s="139" t="s">
        <v>1236</v>
      </c>
      <c r="G150" s="117" t="s">
        <v>687</v>
      </c>
      <c r="H150" s="118">
        <v>0.62</v>
      </c>
      <c r="I150" s="119"/>
      <c r="J150" s="115" t="s">
        <v>76</v>
      </c>
      <c r="K150" s="220">
        <v>312</v>
      </c>
      <c r="L150" s="220" t="s">
        <v>674</v>
      </c>
      <c r="M150" s="116" t="s">
        <v>77</v>
      </c>
      <c r="N150" s="116"/>
      <c r="O150" s="116"/>
      <c r="P150" s="120"/>
      <c r="Q150" s="919" t="s">
        <v>846</v>
      </c>
      <c r="R150" s="232" t="s">
        <v>1237</v>
      </c>
      <c r="S150" s="831"/>
      <c r="T150" s="39"/>
      <c r="U150" s="39"/>
      <c r="V150" s="39"/>
      <c r="W150" s="39"/>
      <c r="X150" s="12"/>
    </row>
    <row r="151" spans="1:36" ht="30" customHeight="1" x14ac:dyDescent="0.25">
      <c r="A151" s="122"/>
      <c r="B151" s="8"/>
      <c r="C151" s="8"/>
      <c r="D151" s="138" t="s">
        <v>1238</v>
      </c>
      <c r="E151" s="138" t="s">
        <v>1239</v>
      </c>
      <c r="F151" s="139" t="s">
        <v>1240</v>
      </c>
      <c r="G151" s="113" t="s">
        <v>113</v>
      </c>
      <c r="H151" s="142">
        <v>0.8</v>
      </c>
      <c r="I151" s="113"/>
      <c r="J151" s="143" t="s">
        <v>76</v>
      </c>
      <c r="K151" s="130">
        <v>311</v>
      </c>
      <c r="L151" s="543" t="s">
        <v>709</v>
      </c>
      <c r="M151" s="130" t="s">
        <v>77</v>
      </c>
      <c r="N151" s="130"/>
      <c r="O151" s="130"/>
      <c r="P151" s="135"/>
      <c r="Q151" s="912">
        <v>20</v>
      </c>
      <c r="R151" s="578" t="s">
        <v>33</v>
      </c>
      <c r="S151" s="567"/>
      <c r="T151" s="122"/>
      <c r="U151" s="122"/>
      <c r="V151" s="122"/>
      <c r="W151" s="122"/>
      <c r="X151" s="122"/>
      <c r="Y151" s="122"/>
      <c r="Z151" s="122"/>
      <c r="AA151" s="122"/>
      <c r="AB151" s="122"/>
      <c r="AC151" s="122"/>
      <c r="AD151" s="122"/>
      <c r="AE151" s="122"/>
      <c r="AF151" s="122"/>
      <c r="AG151" s="122"/>
      <c r="AH151" s="122"/>
      <c r="AI151" s="122"/>
      <c r="AJ151" s="122"/>
    </row>
    <row r="152" spans="1:36" s="122" customFormat="1" ht="30" customHeight="1" x14ac:dyDescent="0.2">
      <c r="B152" s="8"/>
      <c r="C152" s="8"/>
      <c r="D152" s="972" t="s">
        <v>1241</v>
      </c>
      <c r="E152" s="973" t="s">
        <v>1242</v>
      </c>
      <c r="F152" s="974" t="s">
        <v>1243</v>
      </c>
      <c r="G152" s="929" t="s">
        <v>1244</v>
      </c>
      <c r="H152" s="930">
        <v>2.8</v>
      </c>
      <c r="I152" s="931"/>
      <c r="J152" s="975" t="s">
        <v>76</v>
      </c>
      <c r="K152" s="934">
        <v>312</v>
      </c>
      <c r="L152" s="934" t="s">
        <v>674</v>
      </c>
      <c r="M152" s="934" t="s">
        <v>42</v>
      </c>
      <c r="N152" s="934"/>
      <c r="O152" s="934" t="s">
        <v>114</v>
      </c>
      <c r="P152" s="935"/>
      <c r="Q152" s="936">
        <v>30</v>
      </c>
      <c r="R152" s="937" t="s">
        <v>863</v>
      </c>
      <c r="S152" s="575"/>
      <c r="T152" s="556"/>
      <c r="U152" s="556"/>
      <c r="V152" s="556"/>
      <c r="W152" s="556"/>
      <c r="X152" s="42"/>
      <c r="Y152" s="175"/>
    </row>
    <row r="153" spans="1:36" ht="15.75" thickBot="1" x14ac:dyDescent="0.3">
      <c r="B153" s="9"/>
      <c r="C153" s="9"/>
      <c r="D153" s="70"/>
      <c r="E153" s="70"/>
      <c r="F153" s="133"/>
      <c r="G153" s="8"/>
      <c r="H153" s="12"/>
      <c r="I153" s="145"/>
      <c r="J153" s="42"/>
      <c r="K153" s="42"/>
      <c r="L153" s="42"/>
      <c r="M153" s="42"/>
      <c r="N153" s="42"/>
      <c r="O153" s="42"/>
      <c r="P153" s="42"/>
      <c r="Q153" s="37"/>
      <c r="R153" s="122"/>
      <c r="S153" s="122"/>
      <c r="T153" s="122"/>
      <c r="U153" s="122"/>
      <c r="V153" s="122"/>
      <c r="W153" s="122"/>
      <c r="X153" s="122"/>
      <c r="Y153" s="122"/>
      <c r="Z153" s="122"/>
      <c r="AA153" s="122"/>
      <c r="AB153" s="122"/>
      <c r="AC153" s="122"/>
      <c r="AD153" s="122"/>
      <c r="AE153" s="122"/>
      <c r="AF153" s="122"/>
      <c r="AG153" s="122"/>
      <c r="AH153" s="122"/>
    </row>
    <row r="154" spans="1:36" ht="87.95" customHeight="1" thickBot="1" x14ac:dyDescent="0.3">
      <c r="B154" s="9"/>
      <c r="C154" s="9"/>
      <c r="D154" s="69"/>
      <c r="E154" s="151"/>
      <c r="F154" s="8"/>
      <c r="G154" s="8"/>
      <c r="H154" s="12"/>
      <c r="I154" s="3">
        <v>158</v>
      </c>
      <c r="J154" s="4">
        <v>280</v>
      </c>
      <c r="K154" s="42"/>
      <c r="L154" s="42"/>
      <c r="M154" s="42"/>
      <c r="N154" s="42"/>
      <c r="O154" s="42"/>
      <c r="P154" s="152" t="s">
        <v>1245</v>
      </c>
      <c r="Q154" s="911">
        <f>SUM(Q11:Q152)</f>
        <v>5023</v>
      </c>
      <c r="R154" s="171"/>
      <c r="S154" s="122"/>
      <c r="T154" s="122"/>
      <c r="U154" s="122"/>
      <c r="V154" s="122"/>
      <c r="W154" s="122"/>
      <c r="X154" s="122"/>
      <c r="Y154" s="122"/>
      <c r="Z154" s="122"/>
      <c r="AA154" s="122"/>
      <c r="AB154" s="122"/>
      <c r="AC154" s="122"/>
      <c r="AD154" s="122"/>
      <c r="AE154" s="122"/>
    </row>
    <row r="155" spans="1:36" ht="78" thickBot="1" x14ac:dyDescent="0.3">
      <c r="B155" s="173" t="s">
        <v>1246</v>
      </c>
      <c r="C155" s="66"/>
    </row>
    <row r="156" spans="1:36" x14ac:dyDescent="0.25">
      <c r="B156" s="9"/>
      <c r="C156" s="9"/>
      <c r="R156" s="174"/>
      <c r="AF156" s="7"/>
    </row>
    <row r="157" spans="1:36" x14ac:dyDescent="0.25">
      <c r="B157" s="9"/>
      <c r="C157" s="9"/>
      <c r="D157" s="5"/>
      <c r="E157" s="5"/>
      <c r="F157" s="5"/>
      <c r="G157" s="5"/>
      <c r="H157" s="7"/>
      <c r="I157" s="7"/>
      <c r="J157" s="7"/>
      <c r="M157" s="7"/>
      <c r="N157" s="7"/>
      <c r="O157" s="7"/>
      <c r="P157" s="5"/>
      <c r="Q157" s="550"/>
      <c r="R157" s="7"/>
      <c r="S157" s="7"/>
      <c r="T157" s="7"/>
      <c r="U157" s="7"/>
      <c r="V157" s="7"/>
      <c r="W157" s="5"/>
      <c r="X157" s="7"/>
      <c r="Y157" s="7"/>
      <c r="Z157" s="7"/>
      <c r="AA157" s="7"/>
      <c r="AB157" s="7"/>
      <c r="AC157" s="7"/>
      <c r="AD157" s="7"/>
      <c r="AE157" s="7"/>
    </row>
    <row r="158" spans="1:36" x14ac:dyDescent="0.25">
      <c r="B158" s="9"/>
      <c r="C158" s="9"/>
    </row>
    <row r="159" spans="1:36" x14ac:dyDescent="0.25">
      <c r="B159" s="9"/>
      <c r="C159" s="9"/>
    </row>
    <row r="160" spans="1:36" x14ac:dyDescent="0.25">
      <c r="B160" s="9"/>
      <c r="C160" s="9"/>
    </row>
    <row r="161" spans="2:3" x14ac:dyDescent="0.25">
      <c r="B161" s="9"/>
      <c r="C161" s="9"/>
    </row>
    <row r="162" spans="2:3" x14ac:dyDescent="0.25">
      <c r="B162" s="9"/>
      <c r="C162" s="9"/>
    </row>
    <row r="163" spans="2:3" x14ac:dyDescent="0.25">
      <c r="B163" s="9"/>
      <c r="C163" s="9"/>
    </row>
    <row r="164" spans="2:3" x14ac:dyDescent="0.25">
      <c r="B164" s="9"/>
      <c r="C164" s="9"/>
    </row>
    <row r="165" spans="2:3" x14ac:dyDescent="0.25">
      <c r="B165" s="9"/>
      <c r="C165" s="9"/>
    </row>
    <row r="166" spans="2:3" x14ac:dyDescent="0.25">
      <c r="B166" s="10"/>
      <c r="C166" s="10"/>
    </row>
    <row r="167" spans="2:3" x14ac:dyDescent="0.25">
      <c r="B167" s="9"/>
      <c r="C167" s="9"/>
    </row>
    <row r="168" spans="2:3" x14ac:dyDescent="0.25">
      <c r="B168" s="9"/>
      <c r="C168" s="9"/>
    </row>
    <row r="169" spans="2:3" x14ac:dyDescent="0.25">
      <c r="B169" s="9"/>
      <c r="C169" s="9"/>
    </row>
    <row r="170" spans="2:3" x14ac:dyDescent="0.25">
      <c r="B170" s="9"/>
      <c r="C170" s="9"/>
    </row>
    <row r="171" spans="2:3" x14ac:dyDescent="0.25">
      <c r="B171" s="9"/>
      <c r="C171" s="9"/>
    </row>
    <row r="172" spans="2:3" x14ac:dyDescent="0.25">
      <c r="B172" s="27"/>
      <c r="C172" s="27"/>
    </row>
    <row r="173" spans="2:3" x14ac:dyDescent="0.25">
      <c r="B173" s="9"/>
      <c r="C173" s="9"/>
    </row>
    <row r="174" spans="2:3" x14ac:dyDescent="0.25">
      <c r="B174" s="10"/>
      <c r="C174" s="10"/>
    </row>
    <row r="175" spans="2:3" x14ac:dyDescent="0.25">
      <c r="B175" s="9"/>
      <c r="C175" s="9"/>
    </row>
    <row r="176" spans="2:3" x14ac:dyDescent="0.25">
      <c r="B176" s="9"/>
      <c r="C176" s="9"/>
    </row>
    <row r="177" spans="2:3" x14ac:dyDescent="0.25">
      <c r="B177" s="9"/>
      <c r="C177" s="9"/>
    </row>
    <row r="178" spans="2:3" x14ac:dyDescent="0.25">
      <c r="B178" s="9"/>
      <c r="C178" s="9"/>
    </row>
    <row r="179" spans="2:3" x14ac:dyDescent="0.25">
      <c r="B179" s="9"/>
      <c r="C179" s="9"/>
    </row>
    <row r="180" spans="2:3" x14ac:dyDescent="0.25">
      <c r="B180" s="9"/>
      <c r="C180" s="9"/>
    </row>
    <row r="181" spans="2:3" x14ac:dyDescent="0.25">
      <c r="B181" s="9"/>
      <c r="C181" s="9"/>
    </row>
    <row r="182" spans="2:3" x14ac:dyDescent="0.25">
      <c r="B182" s="9"/>
      <c r="C182" s="9"/>
    </row>
    <row r="183" spans="2:3" x14ac:dyDescent="0.25">
      <c r="B183" s="9"/>
      <c r="C183" s="9"/>
    </row>
    <row r="184" spans="2:3" x14ac:dyDescent="0.25">
      <c r="B184" s="9"/>
      <c r="C184" s="9"/>
    </row>
    <row r="185" spans="2:3" x14ac:dyDescent="0.25">
      <c r="B185" s="9"/>
      <c r="C185" s="9"/>
    </row>
    <row r="186" spans="2:3" x14ac:dyDescent="0.25">
      <c r="B186" s="9"/>
      <c r="C186" s="9"/>
    </row>
    <row r="187" spans="2:3" x14ac:dyDescent="0.25">
      <c r="B187" s="9"/>
      <c r="C187" s="9"/>
    </row>
    <row r="188" spans="2:3" x14ac:dyDescent="0.25">
      <c r="B188" s="8"/>
      <c r="C188" s="8"/>
    </row>
    <row r="189" spans="2:3" x14ac:dyDescent="0.25">
      <c r="B189" s="9"/>
      <c r="C189" s="9"/>
    </row>
    <row r="190" spans="2:3" x14ac:dyDescent="0.25">
      <c r="B190" s="28"/>
      <c r="C190" s="28"/>
    </row>
  </sheetData>
  <sheetProtection sheet="1" objects="1" scenarios="1"/>
  <mergeCells count="5">
    <mergeCell ref="E27:E28"/>
    <mergeCell ref="H27:H28"/>
    <mergeCell ref="H89:H90"/>
    <mergeCell ref="H85:H86"/>
    <mergeCell ref="H87:H88"/>
  </mergeCells>
  <conditionalFormatting sqref="P35:P36">
    <cfRule type="cellIs" dxfId="9" priority="3" operator="lessThan">
      <formula>43831</formula>
    </cfRule>
  </conditionalFormatting>
  <conditionalFormatting sqref="P89:P90">
    <cfRule type="cellIs" dxfId="8" priority="1" operator="lessThan">
      <formula>43831</formula>
    </cfRule>
  </conditionalFormatting>
  <conditionalFormatting sqref="P119">
    <cfRule type="cellIs" dxfId="7" priority="8" operator="lessThan">
      <formula>43831</formula>
    </cfRule>
  </conditionalFormatting>
  <conditionalFormatting sqref="Q35:Q36">
    <cfRule type="cellIs" dxfId="6" priority="4" operator="equal">
      <formula>"N"</formula>
    </cfRule>
  </conditionalFormatting>
  <conditionalFormatting sqref="Q39">
    <cfRule type="cellIs" dxfId="5" priority="6" operator="equal">
      <formula>"N"</formula>
    </cfRule>
  </conditionalFormatting>
  <conditionalFormatting sqref="Q68">
    <cfRule type="cellIs" dxfId="4" priority="13" operator="equal">
      <formula>"N"</formula>
    </cfRule>
  </conditionalFormatting>
  <conditionalFormatting sqref="Q85:Q90">
    <cfRule type="cellIs" dxfId="3" priority="2" operator="equal">
      <formula>"N"</formula>
    </cfRule>
  </conditionalFormatting>
  <conditionalFormatting sqref="Q119">
    <cfRule type="cellIs" dxfId="2" priority="9" operator="equal">
      <formula>"N"</formula>
    </cfRule>
  </conditionalFormatting>
  <conditionalFormatting sqref="Z119:AC119">
    <cfRule type="cellIs" dxfId="1" priority="7" operator="greaterThan">
      <formula>30</formula>
    </cfRule>
  </conditionalFormatting>
  <pageMargins left="0.7" right="0.7" top="0.75" bottom="0.75" header="0.3" footer="0.3"/>
  <pageSetup paperSize="8" scale="5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A1:GR98"/>
  <sheetViews>
    <sheetView showGridLines="0" zoomScale="60" zoomScaleNormal="60" workbookViewId="0">
      <selection activeCell="F3" sqref="F3"/>
    </sheetView>
  </sheetViews>
  <sheetFormatPr defaultRowHeight="15.75" x14ac:dyDescent="0.25"/>
  <cols>
    <col min="1" max="1" width="3.85546875" style="364" customWidth="1"/>
    <col min="2" max="2" width="25.5703125" style="364" customWidth="1"/>
    <col min="3" max="3" width="0.85546875" style="364" customWidth="1"/>
    <col min="4" max="4" width="14.140625" style="364" customWidth="1"/>
    <col min="5" max="5" width="11" style="367" customWidth="1"/>
    <col min="6" max="6" width="49.5703125" style="364" customWidth="1"/>
    <col min="7" max="7" width="39.5703125" style="364" customWidth="1"/>
    <col min="8" max="9" width="13" style="364" bestFit="1" customWidth="1"/>
    <col min="10" max="10" width="9.85546875" style="1110" bestFit="1" customWidth="1"/>
    <col min="11" max="11" width="10.5703125" style="364" bestFit="1" customWidth="1"/>
    <col min="12" max="12" width="9.85546875" style="364" bestFit="1" customWidth="1"/>
    <col min="13" max="13" width="10.7109375" style="364" bestFit="1" customWidth="1"/>
    <col min="14" max="14" width="14" style="364" customWidth="1"/>
    <col min="15" max="15" width="16.85546875" style="364" bestFit="1" customWidth="1"/>
    <col min="16" max="16" width="16.28515625" style="364" bestFit="1" customWidth="1"/>
    <col min="17" max="17" width="19" style="364" bestFit="1" customWidth="1"/>
    <col min="18" max="18" width="23.42578125" style="364" bestFit="1" customWidth="1"/>
    <col min="19" max="20" width="16.85546875" style="364" bestFit="1" customWidth="1"/>
    <col min="21" max="23" width="10.7109375" style="364" customWidth="1"/>
    <col min="24" max="24" width="11.28515625" style="364" customWidth="1"/>
    <col min="25" max="25" width="10.7109375" style="364" customWidth="1"/>
    <col min="26" max="26" width="12.140625" style="364" customWidth="1"/>
    <col min="27" max="27" width="10.28515625" style="364" customWidth="1"/>
    <col min="28" max="28" width="10.85546875" style="364" customWidth="1"/>
    <col min="29" max="29" width="11" style="364" customWidth="1"/>
    <col min="30" max="30" width="9.140625" style="363"/>
    <col min="31" max="31" width="9.140625" style="367"/>
    <col min="32" max="16384" width="9.140625" style="364"/>
  </cols>
  <sheetData>
    <row r="1" spans="2:32" ht="30" customHeight="1" x14ac:dyDescent="0.25"/>
    <row r="2" spans="2:32" ht="30" customHeight="1" x14ac:dyDescent="0.25">
      <c r="B2" s="1141" t="s">
        <v>1467</v>
      </c>
      <c r="C2" s="1142"/>
    </row>
    <row r="3" spans="2:32" ht="30" customHeight="1" x14ac:dyDescent="0.25">
      <c r="B3" s="1143" t="s">
        <v>1248</v>
      </c>
      <c r="C3" s="1144"/>
      <c r="D3" s="420" t="s">
        <v>1452</v>
      </c>
      <c r="E3" s="421"/>
      <c r="F3" s="420"/>
      <c r="G3" s="420"/>
      <c r="H3" s="420"/>
      <c r="I3" s="421"/>
      <c r="J3" s="1111"/>
      <c r="K3" s="421"/>
      <c r="L3" s="421"/>
      <c r="M3" s="420"/>
      <c r="N3" s="420"/>
      <c r="O3" s="421"/>
      <c r="P3" s="421"/>
      <c r="Q3" s="421"/>
      <c r="R3" s="421"/>
      <c r="S3" s="421"/>
      <c r="T3" s="421"/>
      <c r="U3" s="421"/>
      <c r="V3" s="421"/>
      <c r="W3" s="420"/>
      <c r="X3" s="421"/>
      <c r="Y3" s="421"/>
      <c r="Z3" s="421"/>
      <c r="AA3" s="421"/>
      <c r="AB3" s="421"/>
      <c r="AC3" s="421"/>
      <c r="AF3" s="367"/>
    </row>
    <row r="4" spans="2:32" ht="30" customHeight="1" thickBot="1" x14ac:dyDescent="0.3">
      <c r="B4" s="421"/>
      <c r="C4" s="1144"/>
      <c r="D4" s="420"/>
      <c r="E4" s="421"/>
      <c r="F4" s="420"/>
      <c r="G4" s="420"/>
      <c r="H4" s="420"/>
      <c r="I4" s="421"/>
      <c r="J4" s="1111"/>
      <c r="K4" s="421"/>
      <c r="L4" s="421"/>
      <c r="M4" s="420"/>
      <c r="N4" s="420"/>
      <c r="O4" s="421"/>
      <c r="P4" s="421"/>
      <c r="Q4" s="421"/>
      <c r="R4" s="421"/>
      <c r="S4" s="421"/>
      <c r="T4" s="421"/>
      <c r="U4" s="421"/>
      <c r="V4" s="421"/>
      <c r="W4" s="420"/>
      <c r="X4" s="421"/>
      <c r="Y4" s="421"/>
      <c r="Z4" s="421"/>
      <c r="AA4" s="421"/>
      <c r="AB4" s="421"/>
      <c r="AC4" s="421"/>
      <c r="AF4" s="367"/>
    </row>
    <row r="5" spans="2:32" ht="30" customHeight="1" x14ac:dyDescent="0.25">
      <c r="B5" s="420"/>
      <c r="D5" s="1112"/>
      <c r="E5" s="1113"/>
      <c r="F5" s="1112"/>
      <c r="G5" s="1112"/>
      <c r="H5" s="1113"/>
      <c r="I5" s="1113"/>
      <c r="J5" s="1114"/>
      <c r="K5" s="1113"/>
      <c r="L5" s="1113"/>
      <c r="M5" s="1113"/>
      <c r="N5" s="1113"/>
      <c r="O5" s="1115"/>
      <c r="P5" s="1115"/>
      <c r="Q5" s="1115"/>
      <c r="R5" s="1115"/>
      <c r="S5" s="1115"/>
      <c r="T5" s="1112"/>
      <c r="U5" s="1145" t="s">
        <v>1249</v>
      </c>
      <c r="V5" s="1146"/>
      <c r="W5" s="1146"/>
      <c r="X5" s="1146"/>
      <c r="Y5" s="1146"/>
      <c r="Z5" s="1146"/>
      <c r="AA5" s="1146"/>
      <c r="AB5" s="1146"/>
      <c r="AC5" s="1146"/>
      <c r="AD5" s="1146"/>
      <c r="AE5" s="1147"/>
    </row>
    <row r="6" spans="2:32" ht="30" customHeight="1" thickBot="1" x14ac:dyDescent="0.3">
      <c r="B6" s="420"/>
      <c r="D6" s="1117" t="s">
        <v>41</v>
      </c>
      <c r="E6" s="1117" t="s">
        <v>42</v>
      </c>
      <c r="F6" s="1116"/>
      <c r="G6" s="1116"/>
      <c r="H6" s="1117"/>
      <c r="I6" s="1117"/>
      <c r="J6" s="1118"/>
      <c r="K6" s="1117" t="s">
        <v>45</v>
      </c>
      <c r="L6" s="1117"/>
      <c r="M6" s="1117"/>
      <c r="N6" s="1117" t="s">
        <v>1250</v>
      </c>
      <c r="O6" s="433"/>
      <c r="P6" s="433" t="s">
        <v>48</v>
      </c>
      <c r="Q6" s="433"/>
      <c r="R6" s="433"/>
      <c r="S6" s="433"/>
      <c r="T6" s="1148" t="s">
        <v>49</v>
      </c>
      <c r="U6" s="1149"/>
      <c r="V6" s="1150"/>
      <c r="W6" s="1150"/>
      <c r="X6" s="1150"/>
      <c r="Y6" s="1150"/>
      <c r="Z6" s="1150"/>
      <c r="AA6" s="1150"/>
      <c r="AB6" s="1150"/>
      <c r="AC6" s="1150"/>
      <c r="AD6" s="1150"/>
      <c r="AE6" s="1151"/>
    </row>
    <row r="7" spans="2:32" ht="30" customHeight="1" thickBot="1" x14ac:dyDescent="0.3">
      <c r="D7" s="1117" t="s">
        <v>51</v>
      </c>
      <c r="E7" s="1117" t="s">
        <v>51</v>
      </c>
      <c r="F7" s="1117" t="s">
        <v>52</v>
      </c>
      <c r="G7" s="1117" t="s">
        <v>53</v>
      </c>
      <c r="H7" s="1117" t="s">
        <v>55</v>
      </c>
      <c r="I7" s="1117" t="s">
        <v>56</v>
      </c>
      <c r="J7" s="1118" t="s">
        <v>57</v>
      </c>
      <c r="K7" s="1117" t="s">
        <v>63</v>
      </c>
      <c r="L7" s="1117" t="s">
        <v>64</v>
      </c>
      <c r="M7" s="1117" t="s">
        <v>65</v>
      </c>
      <c r="N7" s="1117" t="s">
        <v>14</v>
      </c>
      <c r="O7" s="1113" t="s">
        <v>1251</v>
      </c>
      <c r="P7" s="1113" t="s">
        <v>1252</v>
      </c>
      <c r="Q7" s="1152" t="s">
        <v>1253</v>
      </c>
      <c r="R7" s="1152" t="s">
        <v>1254</v>
      </c>
      <c r="S7" s="1152" t="s">
        <v>1255</v>
      </c>
      <c r="T7" s="1117" t="s">
        <v>69</v>
      </c>
      <c r="U7" s="1153" t="s">
        <v>17</v>
      </c>
      <c r="V7" s="1154" t="s">
        <v>18</v>
      </c>
      <c r="W7" s="1153" t="s">
        <v>19</v>
      </c>
      <c r="X7" s="1155" t="s">
        <v>20</v>
      </c>
      <c r="Y7" s="1155" t="s">
        <v>21</v>
      </c>
      <c r="Z7" s="1156" t="s">
        <v>22</v>
      </c>
      <c r="AA7" s="1157" t="s">
        <v>23</v>
      </c>
      <c r="AB7" s="1157" t="s">
        <v>24</v>
      </c>
      <c r="AC7" s="1158" t="s">
        <v>25</v>
      </c>
      <c r="AD7" s="1159" t="s">
        <v>26</v>
      </c>
      <c r="AE7" s="1160" t="s">
        <v>1256</v>
      </c>
    </row>
    <row r="8" spans="2:32" ht="30" customHeight="1" thickBot="1" x14ac:dyDescent="0.3">
      <c r="D8" s="1161"/>
      <c r="E8" s="1161"/>
      <c r="F8" s="1161"/>
      <c r="G8" s="1161"/>
      <c r="H8" s="1161"/>
      <c r="I8" s="1161"/>
      <c r="J8" s="1162"/>
      <c r="K8" s="1161"/>
      <c r="L8" s="1161"/>
      <c r="M8" s="1161"/>
      <c r="N8" s="1161"/>
      <c r="O8" s="1161"/>
      <c r="P8" s="1163"/>
      <c r="Q8" s="1161"/>
      <c r="R8" s="1163"/>
      <c r="S8" s="1161"/>
      <c r="T8" s="1161"/>
      <c r="U8" s="1164" t="s">
        <v>1461</v>
      </c>
      <c r="V8" s="1165"/>
      <c r="W8" s="1166"/>
      <c r="X8" s="1167" t="s">
        <v>1464</v>
      </c>
      <c r="Y8" s="1168"/>
      <c r="Z8" s="1169"/>
      <c r="AA8" s="1170" t="s">
        <v>1463</v>
      </c>
      <c r="AB8" s="1171"/>
      <c r="AC8" s="1171"/>
      <c r="AD8" s="1172"/>
      <c r="AE8" s="1173"/>
    </row>
    <row r="9" spans="2:32" ht="30" customHeight="1" thickBot="1" x14ac:dyDescent="0.3">
      <c r="B9" s="426" t="s">
        <v>70</v>
      </c>
      <c r="C9" s="367"/>
      <c r="Z9" s="1174"/>
    </row>
    <row r="10" spans="2:32" ht="32.25" thickBot="1" x14ac:dyDescent="0.3">
      <c r="B10" s="1021" t="s">
        <v>71</v>
      </c>
      <c r="C10" s="367"/>
      <c r="D10" s="362"/>
      <c r="E10" s="363"/>
      <c r="F10" s="362"/>
      <c r="G10" s="362"/>
      <c r="H10" s="362"/>
      <c r="I10" s="362"/>
      <c r="J10" s="1175"/>
      <c r="K10" s="362"/>
      <c r="L10" s="362"/>
      <c r="M10" s="362"/>
      <c r="N10" s="362"/>
      <c r="O10" s="362"/>
      <c r="P10" s="362"/>
      <c r="Q10" s="362"/>
      <c r="R10" s="362"/>
      <c r="S10" s="362"/>
      <c r="T10" s="362"/>
      <c r="U10" s="362"/>
      <c r="V10" s="362"/>
      <c r="W10" s="362"/>
      <c r="X10" s="362"/>
      <c r="Y10" s="362"/>
      <c r="Z10" s="1176"/>
      <c r="AA10" s="362"/>
      <c r="AB10" s="362"/>
      <c r="AC10" s="362"/>
      <c r="AE10" s="363"/>
    </row>
    <row r="11" spans="2:32" ht="30" customHeight="1" x14ac:dyDescent="0.25">
      <c r="C11" s="1177"/>
      <c r="D11" s="1178" t="s">
        <v>1257</v>
      </c>
      <c r="E11" s="1179" t="s">
        <v>1258</v>
      </c>
      <c r="F11" s="1180" t="s">
        <v>1259</v>
      </c>
      <c r="G11" s="1121" t="s">
        <v>1260</v>
      </c>
      <c r="H11" s="1121"/>
      <c r="I11" s="1124" t="s">
        <v>76</v>
      </c>
      <c r="J11" s="1123" t="s">
        <v>129</v>
      </c>
      <c r="K11" s="1119">
        <v>11</v>
      </c>
      <c r="L11" s="1181">
        <v>11</v>
      </c>
      <c r="M11" s="1181" t="s">
        <v>175</v>
      </c>
      <c r="N11" s="1181" t="s">
        <v>175</v>
      </c>
      <c r="O11" s="1182">
        <v>10</v>
      </c>
      <c r="P11" s="1182">
        <v>1</v>
      </c>
      <c r="Q11" s="1182">
        <v>0</v>
      </c>
      <c r="R11" s="1182">
        <v>1</v>
      </c>
      <c r="S11" s="1182">
        <f>SUM(O11+P11)</f>
        <v>11</v>
      </c>
      <c r="T11" s="1128">
        <f>SUM(K11-S11)</f>
        <v>0</v>
      </c>
      <c r="U11" s="1129">
        <v>0</v>
      </c>
      <c r="V11" s="1129">
        <v>0</v>
      </c>
      <c r="W11" s="1129">
        <v>0</v>
      </c>
      <c r="X11" s="1183">
        <v>0</v>
      </c>
      <c r="Y11" s="1183">
        <v>0</v>
      </c>
      <c r="Z11" s="1183">
        <f>SUM(U11:Y11)</f>
        <v>0</v>
      </c>
      <c r="AA11" s="605">
        <v>0</v>
      </c>
      <c r="AB11" s="605">
        <v>0</v>
      </c>
      <c r="AC11" s="605">
        <v>0</v>
      </c>
      <c r="AD11" s="417">
        <v>0</v>
      </c>
      <c r="AE11" s="1134">
        <v>0</v>
      </c>
    </row>
    <row r="12" spans="2:32" s="362" customFormat="1" ht="30" customHeight="1" thickBot="1" x14ac:dyDescent="0.3">
      <c r="B12" s="364"/>
      <c r="C12" s="1177"/>
      <c r="D12" s="1178" t="s">
        <v>1261</v>
      </c>
      <c r="E12" s="1178" t="s">
        <v>1262</v>
      </c>
      <c r="F12" s="1180" t="s">
        <v>1263</v>
      </c>
      <c r="G12" s="1184" t="s">
        <v>1264</v>
      </c>
      <c r="H12" s="1185"/>
      <c r="I12" s="1181" t="s">
        <v>76</v>
      </c>
      <c r="J12" s="1181" t="s">
        <v>77</v>
      </c>
      <c r="K12" s="1119">
        <v>110</v>
      </c>
      <c r="L12" s="1119">
        <v>110</v>
      </c>
      <c r="M12" s="1186">
        <v>0</v>
      </c>
      <c r="N12" s="1186">
        <v>28</v>
      </c>
      <c r="O12" s="1119">
        <v>99</v>
      </c>
      <c r="P12" s="1128">
        <v>11</v>
      </c>
      <c r="Q12" s="1128">
        <v>0</v>
      </c>
      <c r="R12" s="1128">
        <v>7</v>
      </c>
      <c r="S12" s="1128">
        <f>P12+O12</f>
        <v>110</v>
      </c>
      <c r="T12" s="1128">
        <f>K12-S12</f>
        <v>0</v>
      </c>
      <c r="U12" s="1129">
        <v>0</v>
      </c>
      <c r="V12" s="1130">
        <v>0</v>
      </c>
      <c r="W12" s="1129">
        <v>0</v>
      </c>
      <c r="X12" s="1183">
        <v>0</v>
      </c>
      <c r="Y12" s="1183">
        <v>0</v>
      </c>
      <c r="Z12" s="1183">
        <f>SUM(U12:Y12)</f>
        <v>0</v>
      </c>
      <c r="AA12" s="605">
        <v>0</v>
      </c>
      <c r="AB12" s="605">
        <v>0</v>
      </c>
      <c r="AC12" s="1133">
        <v>0</v>
      </c>
      <c r="AD12" s="605">
        <v>0</v>
      </c>
      <c r="AE12" s="1187">
        <v>0</v>
      </c>
      <c r="AF12" s="1176"/>
    </row>
    <row r="13" spans="2:32" ht="30" customHeight="1" thickBot="1" x14ac:dyDescent="0.3">
      <c r="B13" s="426" t="s">
        <v>96</v>
      </c>
      <c r="C13" s="367"/>
      <c r="D13" s="1188"/>
      <c r="E13" s="1189"/>
      <c r="F13" s="1190"/>
      <c r="G13" s="1177"/>
      <c r="H13" s="1177"/>
      <c r="I13" s="1177"/>
      <c r="J13" s="1191"/>
      <c r="K13" s="1192"/>
      <c r="L13" s="1192"/>
      <c r="M13" s="1192"/>
      <c r="N13" s="1192"/>
      <c r="O13" s="1193"/>
      <c r="P13" s="1194"/>
      <c r="Q13" s="1194"/>
      <c r="R13" s="1194"/>
      <c r="S13" s="1193"/>
      <c r="T13" s="1195"/>
      <c r="U13" s="1174"/>
      <c r="V13" s="1174"/>
      <c r="W13" s="1174"/>
      <c r="X13" s="1174"/>
      <c r="Y13" s="1174"/>
      <c r="Z13" s="1174"/>
      <c r="AA13" s="1174"/>
      <c r="AB13" s="1174"/>
      <c r="AC13" s="1174"/>
    </row>
    <row r="14" spans="2:32" ht="32.25" thickBot="1" x14ac:dyDescent="0.3">
      <c r="B14" s="1021" t="s">
        <v>71</v>
      </c>
      <c r="C14" s="367"/>
      <c r="D14" s="1196"/>
      <c r="E14" s="1189"/>
      <c r="F14" s="1197"/>
      <c r="G14" s="1177"/>
      <c r="H14" s="1177"/>
      <c r="I14" s="1177"/>
      <c r="J14" s="1191"/>
      <c r="K14" s="1193"/>
      <c r="L14" s="1193"/>
      <c r="M14" s="1193"/>
      <c r="N14" s="1193"/>
      <c r="O14" s="1193"/>
      <c r="P14" s="1194"/>
      <c r="Q14" s="1194"/>
      <c r="R14" s="1194"/>
      <c r="S14" s="1193"/>
      <c r="T14" s="1195"/>
      <c r="U14" s="1193"/>
      <c r="V14" s="1193"/>
      <c r="W14" s="1193"/>
      <c r="X14" s="1193"/>
      <c r="Y14" s="1193"/>
      <c r="Z14" s="1193"/>
      <c r="AA14" s="1193"/>
      <c r="AB14" s="1193"/>
      <c r="AC14" s="1193"/>
      <c r="AD14" s="1198"/>
      <c r="AE14" s="1198"/>
    </row>
    <row r="15" spans="2:32" s="362" customFormat="1" ht="30" customHeight="1" thickBot="1" x14ac:dyDescent="0.3">
      <c r="B15" s="363"/>
      <c r="C15" s="363"/>
      <c r="D15" s="1199">
        <v>268</v>
      </c>
      <c r="E15" s="1180" t="s">
        <v>1265</v>
      </c>
      <c r="F15" s="1180" t="s">
        <v>1266</v>
      </c>
      <c r="G15" s="1180" t="s">
        <v>113</v>
      </c>
      <c r="H15" s="1181" t="s">
        <v>76</v>
      </c>
      <c r="I15" s="1181"/>
      <c r="J15" s="1119" t="s">
        <v>42</v>
      </c>
      <c r="K15" s="1119">
        <v>22</v>
      </c>
      <c r="L15" s="1119">
        <v>18</v>
      </c>
      <c r="M15" s="1119">
        <v>4</v>
      </c>
      <c r="N15" s="1119">
        <v>22</v>
      </c>
      <c r="O15" s="1119">
        <v>13</v>
      </c>
      <c r="P15" s="1119">
        <v>9</v>
      </c>
      <c r="Q15" s="1119">
        <v>9</v>
      </c>
      <c r="R15" s="1119">
        <v>0</v>
      </c>
      <c r="S15" s="1119">
        <v>22</v>
      </c>
      <c r="T15" s="1119">
        <v>0</v>
      </c>
      <c r="U15" s="1130">
        <v>0</v>
      </c>
      <c r="V15" s="1130">
        <v>0</v>
      </c>
      <c r="W15" s="1129">
        <v>0</v>
      </c>
      <c r="X15" s="1132">
        <v>0</v>
      </c>
      <c r="Y15" s="1132">
        <v>0</v>
      </c>
      <c r="Z15" s="1132">
        <f>SUM(U15:Y15)</f>
        <v>0</v>
      </c>
      <c r="AA15" s="1133">
        <v>0</v>
      </c>
      <c r="AB15" s="1133">
        <v>0</v>
      </c>
      <c r="AC15" s="1133">
        <f>SUM(AA15:AB15)</f>
        <v>0</v>
      </c>
      <c r="AD15" s="417">
        <v>0</v>
      </c>
      <c r="AE15" s="1134">
        <v>0</v>
      </c>
    </row>
    <row r="16" spans="2:32" s="362" customFormat="1" ht="30" customHeight="1" thickBot="1" x14ac:dyDescent="0.3">
      <c r="B16" s="426" t="s">
        <v>134</v>
      </c>
      <c r="C16" s="363"/>
      <c r="D16" s="1200"/>
      <c r="E16" s="1200"/>
      <c r="F16" s="1201"/>
      <c r="G16" s="1201"/>
      <c r="H16" s="1202"/>
      <c r="I16" s="1202"/>
      <c r="J16" s="1136"/>
      <c r="K16" s="1193"/>
      <c r="L16" s="1193"/>
      <c r="M16" s="1193"/>
      <c r="N16" s="1136"/>
      <c r="O16" s="1136"/>
      <c r="P16" s="1136"/>
      <c r="Q16" s="1136"/>
      <c r="R16" s="1136"/>
      <c r="S16" s="1195"/>
      <c r="T16" s="1195"/>
      <c r="U16" s="1174"/>
      <c r="V16" s="421"/>
      <c r="W16" s="1174"/>
      <c r="X16" s="1203"/>
      <c r="Y16" s="1203"/>
      <c r="Z16" s="421"/>
      <c r="AA16" s="421"/>
      <c r="AB16" s="421"/>
      <c r="AC16" s="421"/>
      <c r="AD16" s="367"/>
      <c r="AE16" s="367"/>
    </row>
    <row r="17" spans="2:35" s="362" customFormat="1" ht="32.25" thickBot="1" x14ac:dyDescent="0.3">
      <c r="B17" s="1021" t="s">
        <v>71</v>
      </c>
      <c r="C17" s="363"/>
      <c r="D17" s="1200"/>
      <c r="E17" s="1200"/>
      <c r="F17" s="1201"/>
      <c r="G17" s="1201"/>
      <c r="H17" s="1202"/>
      <c r="I17" s="1202"/>
      <c r="J17" s="1136"/>
      <c r="K17" s="1193"/>
      <c r="L17" s="1193"/>
      <c r="M17" s="1193"/>
      <c r="N17" s="1136"/>
      <c r="O17" s="1136"/>
      <c r="P17" s="1136"/>
      <c r="Q17" s="1136"/>
      <c r="R17" s="1136"/>
      <c r="S17" s="1195"/>
      <c r="T17" s="1195"/>
      <c r="U17" s="1174"/>
      <c r="V17" s="421"/>
      <c r="W17" s="1174"/>
      <c r="X17" s="1203"/>
      <c r="Y17" s="1203"/>
      <c r="Z17" s="421"/>
      <c r="AA17" s="421"/>
      <c r="AB17" s="421"/>
      <c r="AC17" s="421"/>
      <c r="AD17" s="367"/>
      <c r="AE17" s="367"/>
    </row>
    <row r="18" spans="2:35" s="362" customFormat="1" ht="30" customHeight="1" thickBot="1" x14ac:dyDescent="0.3">
      <c r="B18" s="363"/>
      <c r="C18" s="363"/>
      <c r="D18" s="1120" t="s">
        <v>135</v>
      </c>
      <c r="E18" s="1120" t="s">
        <v>136</v>
      </c>
      <c r="F18" s="1121" t="s">
        <v>137</v>
      </c>
      <c r="G18" s="1122" t="s">
        <v>138</v>
      </c>
      <c r="H18" s="1181" t="s">
        <v>76</v>
      </c>
      <c r="I18" s="1123"/>
      <c r="J18" s="1123" t="s">
        <v>42</v>
      </c>
      <c r="K18" s="1124">
        <v>7</v>
      </c>
      <c r="L18" s="1124">
        <v>7</v>
      </c>
      <c r="M18" s="1124">
        <v>0</v>
      </c>
      <c r="N18" s="1125">
        <v>0</v>
      </c>
      <c r="O18" s="1123" t="s">
        <v>175</v>
      </c>
      <c r="P18" s="1126">
        <v>4</v>
      </c>
      <c r="Q18" s="1126">
        <v>0</v>
      </c>
      <c r="R18" s="1127">
        <v>4</v>
      </c>
      <c r="S18" s="1128">
        <f>P18+O18</f>
        <v>4</v>
      </c>
      <c r="T18" s="1128">
        <f>K18-S18</f>
        <v>3</v>
      </c>
      <c r="U18" s="1129">
        <v>3</v>
      </c>
      <c r="V18" s="1130">
        <v>0</v>
      </c>
      <c r="W18" s="1129">
        <v>0</v>
      </c>
      <c r="X18" s="1131">
        <v>0</v>
      </c>
      <c r="Y18" s="1131">
        <v>0</v>
      </c>
      <c r="Z18" s="1132">
        <v>0</v>
      </c>
      <c r="AA18" s="1133">
        <v>0</v>
      </c>
      <c r="AB18" s="1133">
        <v>0</v>
      </c>
      <c r="AC18" s="1133">
        <v>0</v>
      </c>
      <c r="AD18" s="417">
        <v>0</v>
      </c>
      <c r="AE18" s="1134">
        <v>0</v>
      </c>
    </row>
    <row r="19" spans="2:35" ht="30" customHeight="1" thickBot="1" x14ac:dyDescent="0.3">
      <c r="B19" s="426" t="s">
        <v>230</v>
      </c>
      <c r="C19" s="367"/>
      <c r="D19" s="1204"/>
      <c r="E19" s="1189"/>
      <c r="F19" s="1197"/>
      <c r="G19" s="1177"/>
      <c r="H19" s="1177"/>
      <c r="I19" s="1177"/>
      <c r="J19" s="1191"/>
      <c r="K19" s="1192"/>
      <c r="L19" s="1192"/>
      <c r="M19" s="1192"/>
      <c r="N19" s="1192"/>
      <c r="O19" s="1193"/>
      <c r="P19" s="1194"/>
      <c r="Q19" s="1194"/>
      <c r="R19" s="1194"/>
      <c r="S19" s="1202"/>
      <c r="T19" s="1195"/>
      <c r="U19" s="1203"/>
      <c r="V19" s="1203"/>
      <c r="W19" s="1203"/>
      <c r="X19" s="1203"/>
      <c r="Y19" s="1203"/>
      <c r="Z19" s="1205"/>
      <c r="AA19" s="1203"/>
      <c r="AB19" s="1203"/>
      <c r="AC19" s="1174"/>
    </row>
    <row r="20" spans="2:35" s="362" customFormat="1" ht="32.25" thickBot="1" x14ac:dyDescent="0.3">
      <c r="B20" s="1019" t="s">
        <v>197</v>
      </c>
      <c r="C20" s="363"/>
      <c r="D20" s="1204"/>
      <c r="E20" s="1189"/>
      <c r="F20" s="1197"/>
      <c r="G20" s="1177"/>
      <c r="H20" s="1177"/>
      <c r="I20" s="1177"/>
      <c r="J20" s="1191"/>
      <c r="K20" s="1192"/>
      <c r="L20" s="1192"/>
      <c r="M20" s="1192"/>
      <c r="N20" s="1192"/>
      <c r="O20" s="1193"/>
      <c r="P20" s="1194"/>
      <c r="Q20" s="1194"/>
      <c r="R20" s="1194"/>
      <c r="S20" s="1202"/>
      <c r="T20" s="1195"/>
      <c r="U20" s="1206"/>
      <c r="V20" s="1206"/>
      <c r="W20" s="1206"/>
      <c r="X20" s="1206"/>
      <c r="Y20" s="1206"/>
      <c r="Z20" s="1207"/>
      <c r="AA20" s="1206"/>
      <c r="AB20" s="1206"/>
      <c r="AC20" s="1176"/>
      <c r="AD20" s="363"/>
      <c r="AE20" s="433"/>
      <c r="AF20" s="1206"/>
      <c r="AG20" s="1206"/>
      <c r="AH20" s="1176"/>
    </row>
    <row r="21" spans="2:35" s="362" customFormat="1" ht="30" customHeight="1" x14ac:dyDescent="0.25">
      <c r="B21" s="363"/>
      <c r="C21" s="363"/>
      <c r="D21" s="1208" t="s">
        <v>238</v>
      </c>
      <c r="E21" s="1208" t="s">
        <v>239</v>
      </c>
      <c r="F21" s="1122" t="s">
        <v>240</v>
      </c>
      <c r="G21" s="1122" t="s">
        <v>241</v>
      </c>
      <c r="H21" s="1121"/>
      <c r="I21" s="1124" t="s">
        <v>76</v>
      </c>
      <c r="J21" s="1123" t="s">
        <v>77</v>
      </c>
      <c r="K21" s="1209">
        <v>225</v>
      </c>
      <c r="L21" s="1209">
        <v>225</v>
      </c>
      <c r="M21" s="1209">
        <v>0</v>
      </c>
      <c r="N21" s="1209">
        <v>0</v>
      </c>
      <c r="O21" s="1119">
        <v>0</v>
      </c>
      <c r="P21" s="1182">
        <v>18</v>
      </c>
      <c r="Q21" s="1182">
        <v>0</v>
      </c>
      <c r="R21" s="1182">
        <v>18</v>
      </c>
      <c r="S21" s="1182">
        <f>P21+O21</f>
        <v>18</v>
      </c>
      <c r="T21" s="1128">
        <f>K21-S21</f>
        <v>207</v>
      </c>
      <c r="U21" s="604">
        <v>39</v>
      </c>
      <c r="V21" s="604">
        <v>30</v>
      </c>
      <c r="W21" s="604">
        <v>33</v>
      </c>
      <c r="X21" s="1131">
        <v>33</v>
      </c>
      <c r="Y21" s="1131">
        <v>33</v>
      </c>
      <c r="Z21" s="1210">
        <v>33</v>
      </c>
      <c r="AA21" s="1211">
        <v>6</v>
      </c>
      <c r="AB21" s="1211">
        <v>0</v>
      </c>
      <c r="AC21" s="605">
        <v>0</v>
      </c>
      <c r="AD21" s="417">
        <v>0</v>
      </c>
      <c r="AE21" s="1212">
        <v>0</v>
      </c>
      <c r="AF21" s="1206"/>
      <c r="AG21" s="1206"/>
      <c r="AH21" s="1176"/>
    </row>
    <row r="22" spans="2:35" s="362" customFormat="1" ht="30" customHeight="1" x14ac:dyDescent="0.25">
      <c r="B22" s="363"/>
      <c r="C22" s="363"/>
      <c r="D22" s="1208" t="s">
        <v>248</v>
      </c>
      <c r="E22" s="1208" t="s">
        <v>249</v>
      </c>
      <c r="F22" s="1122" t="s">
        <v>240</v>
      </c>
      <c r="G22" s="1122" t="s">
        <v>250</v>
      </c>
      <c r="H22" s="1121"/>
      <c r="I22" s="1124" t="s">
        <v>76</v>
      </c>
      <c r="J22" s="1123" t="s">
        <v>77</v>
      </c>
      <c r="K22" s="1209">
        <v>190</v>
      </c>
      <c r="L22" s="1209">
        <v>190</v>
      </c>
      <c r="M22" s="1209">
        <v>0</v>
      </c>
      <c r="N22" s="1209">
        <v>0</v>
      </c>
      <c r="O22" s="1119">
        <v>0</v>
      </c>
      <c r="P22" s="1182">
        <v>26</v>
      </c>
      <c r="Q22" s="1182">
        <v>0</v>
      </c>
      <c r="R22" s="1182">
        <v>26</v>
      </c>
      <c r="S22" s="1182">
        <f>P22+O22</f>
        <v>26</v>
      </c>
      <c r="T22" s="1128">
        <f>K22-S22</f>
        <v>164</v>
      </c>
      <c r="U22" s="604">
        <v>60</v>
      </c>
      <c r="V22" s="604">
        <v>60</v>
      </c>
      <c r="W22" s="604">
        <v>44</v>
      </c>
      <c r="X22" s="1131">
        <v>0</v>
      </c>
      <c r="Y22" s="1131">
        <v>0</v>
      </c>
      <c r="Z22" s="1210">
        <v>0</v>
      </c>
      <c r="AA22" s="1211">
        <v>0</v>
      </c>
      <c r="AB22" s="1211">
        <v>0</v>
      </c>
      <c r="AC22" s="605">
        <v>0</v>
      </c>
      <c r="AD22" s="417">
        <v>0</v>
      </c>
      <c r="AE22" s="1212">
        <v>0</v>
      </c>
      <c r="AF22" s="1206"/>
      <c r="AG22" s="1206"/>
      <c r="AH22" s="1176"/>
    </row>
    <row r="23" spans="2:35" s="431" customFormat="1" ht="30" customHeight="1" x14ac:dyDescent="0.25">
      <c r="B23" s="1213"/>
      <c r="C23" s="1213"/>
      <c r="D23" s="1214" t="s">
        <v>1267</v>
      </c>
      <c r="E23" s="1214" t="s">
        <v>267</v>
      </c>
      <c r="F23" s="1215" t="s">
        <v>1268</v>
      </c>
      <c r="G23" s="1215" t="s">
        <v>1269</v>
      </c>
      <c r="H23" s="1216"/>
      <c r="I23" s="1181" t="s">
        <v>76</v>
      </c>
      <c r="J23" s="1119" t="s">
        <v>77</v>
      </c>
      <c r="K23" s="1193">
        <v>48</v>
      </c>
      <c r="L23" s="1127">
        <v>48</v>
      </c>
      <c r="M23" s="1119">
        <v>0</v>
      </c>
      <c r="N23" s="1127">
        <v>0</v>
      </c>
      <c r="O23" s="1127">
        <v>42</v>
      </c>
      <c r="P23" s="1217">
        <v>6</v>
      </c>
      <c r="Q23" s="1127">
        <v>0</v>
      </c>
      <c r="R23" s="1127">
        <v>0</v>
      </c>
      <c r="S23" s="1217">
        <f>O23+P23</f>
        <v>48</v>
      </c>
      <c r="T23" s="1127">
        <f t="shared" ref="T23:T32" si="0">K23-S23</f>
        <v>0</v>
      </c>
      <c r="U23" s="604">
        <v>0</v>
      </c>
      <c r="V23" s="1130">
        <v>0</v>
      </c>
      <c r="W23" s="1129">
        <v>0</v>
      </c>
      <c r="X23" s="1131">
        <v>0</v>
      </c>
      <c r="Y23" s="1131">
        <v>0</v>
      </c>
      <c r="Z23" s="1131">
        <f>SUM(U23:Y23)</f>
        <v>0</v>
      </c>
      <c r="AA23" s="1211">
        <v>0</v>
      </c>
      <c r="AB23" s="1211">
        <v>0</v>
      </c>
      <c r="AC23" s="1133">
        <v>0</v>
      </c>
      <c r="AD23" s="1211">
        <v>0</v>
      </c>
      <c r="AE23" s="1212">
        <v>0</v>
      </c>
      <c r="AF23" s="1206"/>
      <c r="AG23" s="1206"/>
      <c r="AH23" s="1176"/>
      <c r="AI23" s="1135"/>
    </row>
    <row r="24" spans="2:35" s="362" customFormat="1" ht="30" customHeight="1" x14ac:dyDescent="0.25">
      <c r="B24" s="1213"/>
      <c r="C24" s="1213"/>
      <c r="D24" s="1214" t="s">
        <v>1270</v>
      </c>
      <c r="E24" s="1214" t="s">
        <v>1271</v>
      </c>
      <c r="F24" s="1215" t="s">
        <v>1272</v>
      </c>
      <c r="G24" s="1215" t="s">
        <v>299</v>
      </c>
      <c r="H24" s="1216"/>
      <c r="I24" s="1181" t="s">
        <v>76</v>
      </c>
      <c r="J24" s="1119" t="s">
        <v>77</v>
      </c>
      <c r="K24" s="1119">
        <v>80</v>
      </c>
      <c r="L24" s="1127">
        <v>80</v>
      </c>
      <c r="M24" s="1119">
        <v>0</v>
      </c>
      <c r="N24" s="1127">
        <v>0</v>
      </c>
      <c r="O24" s="1127">
        <v>78</v>
      </c>
      <c r="P24" s="1217">
        <v>2</v>
      </c>
      <c r="Q24" s="1127">
        <v>0</v>
      </c>
      <c r="R24" s="1127">
        <v>0</v>
      </c>
      <c r="S24" s="1217">
        <f>P24+O24</f>
        <v>80</v>
      </c>
      <c r="T24" s="1217">
        <f t="shared" si="0"/>
        <v>0</v>
      </c>
      <c r="U24" s="604">
        <v>0</v>
      </c>
      <c r="V24" s="1130">
        <v>0</v>
      </c>
      <c r="W24" s="1129">
        <v>0</v>
      </c>
      <c r="X24" s="1131">
        <v>0</v>
      </c>
      <c r="Y24" s="1131">
        <v>0</v>
      </c>
      <c r="Z24" s="1131">
        <f>SUM(U24:Y24)</f>
        <v>0</v>
      </c>
      <c r="AA24" s="1211">
        <v>0</v>
      </c>
      <c r="AB24" s="1211">
        <v>0</v>
      </c>
      <c r="AC24" s="1133">
        <v>0</v>
      </c>
      <c r="AD24" s="1211">
        <v>0</v>
      </c>
      <c r="AE24" s="1134">
        <v>0</v>
      </c>
      <c r="AF24" s="363"/>
      <c r="AG24" s="363"/>
      <c r="AH24" s="363"/>
    </row>
    <row r="25" spans="2:35" s="362" customFormat="1" ht="30" customHeight="1" x14ac:dyDescent="0.25">
      <c r="B25" s="1213"/>
      <c r="C25" s="1213"/>
      <c r="D25" s="1214" t="s">
        <v>266</v>
      </c>
      <c r="E25" s="1214" t="s">
        <v>267</v>
      </c>
      <c r="F25" s="1215" t="s">
        <v>268</v>
      </c>
      <c r="G25" s="1215" t="s">
        <v>269</v>
      </c>
      <c r="H25" s="1216"/>
      <c r="I25" s="1181" t="s">
        <v>76</v>
      </c>
      <c r="J25" s="1119" t="s">
        <v>77</v>
      </c>
      <c r="K25" s="1124">
        <v>88</v>
      </c>
      <c r="L25" s="1127">
        <v>88</v>
      </c>
      <c r="M25" s="1186">
        <v>0</v>
      </c>
      <c r="N25" s="1127">
        <v>0</v>
      </c>
      <c r="O25" s="1127">
        <v>40</v>
      </c>
      <c r="P25" s="1217">
        <v>30</v>
      </c>
      <c r="Q25" s="1127">
        <v>0</v>
      </c>
      <c r="R25" s="1127">
        <v>30</v>
      </c>
      <c r="S25" s="1217">
        <f>P25+O25</f>
        <v>70</v>
      </c>
      <c r="T25" s="1217">
        <f t="shared" si="0"/>
        <v>18</v>
      </c>
      <c r="U25" s="604">
        <v>18</v>
      </c>
      <c r="V25" s="1130">
        <v>0</v>
      </c>
      <c r="W25" s="1129">
        <v>0</v>
      </c>
      <c r="X25" s="1131">
        <v>0</v>
      </c>
      <c r="Y25" s="1131">
        <v>0</v>
      </c>
      <c r="Z25" s="1131">
        <v>0</v>
      </c>
      <c r="AA25" s="1211">
        <v>0</v>
      </c>
      <c r="AB25" s="1211">
        <v>0</v>
      </c>
      <c r="AC25" s="1133">
        <v>0</v>
      </c>
      <c r="AD25" s="1211">
        <v>0</v>
      </c>
      <c r="AE25" s="1218">
        <v>0</v>
      </c>
      <c r="AF25" s="1176"/>
      <c r="AG25" s="363"/>
      <c r="AH25" s="363"/>
    </row>
    <row r="26" spans="2:35" s="362" customFormat="1" ht="30" customHeight="1" x14ac:dyDescent="0.25">
      <c r="B26" s="1213"/>
      <c r="C26" s="1213"/>
      <c r="D26" s="1214" t="s">
        <v>278</v>
      </c>
      <c r="E26" s="1214" t="s">
        <v>267</v>
      </c>
      <c r="F26" s="1215" t="s">
        <v>279</v>
      </c>
      <c r="G26" s="1215" t="s">
        <v>84</v>
      </c>
      <c r="H26" s="1216"/>
      <c r="I26" s="1181" t="s">
        <v>76</v>
      </c>
      <c r="J26" s="1119" t="s">
        <v>280</v>
      </c>
      <c r="K26" s="1124">
        <v>105</v>
      </c>
      <c r="L26" s="1127"/>
      <c r="M26" s="1186"/>
      <c r="N26" s="1127">
        <v>0</v>
      </c>
      <c r="O26" s="1127">
        <v>54</v>
      </c>
      <c r="P26" s="1217">
        <v>33</v>
      </c>
      <c r="Q26" s="1127">
        <v>0</v>
      </c>
      <c r="R26" s="1127">
        <v>33</v>
      </c>
      <c r="S26" s="1217">
        <f>O26+P26</f>
        <v>87</v>
      </c>
      <c r="T26" s="1217">
        <f t="shared" si="0"/>
        <v>18</v>
      </c>
      <c r="U26" s="604">
        <v>18</v>
      </c>
      <c r="V26" s="1130">
        <v>0</v>
      </c>
      <c r="W26" s="1129">
        <v>0</v>
      </c>
      <c r="X26" s="1131">
        <v>0</v>
      </c>
      <c r="Y26" s="1131">
        <v>0</v>
      </c>
      <c r="Z26" s="1131">
        <f>SUM(U26:Y26)</f>
        <v>18</v>
      </c>
      <c r="AA26" s="1211">
        <v>0</v>
      </c>
      <c r="AB26" s="1211">
        <v>0</v>
      </c>
      <c r="AC26" s="1133">
        <v>0</v>
      </c>
      <c r="AD26" s="1211">
        <v>0</v>
      </c>
      <c r="AE26" s="1218">
        <v>0</v>
      </c>
      <c r="AF26" s="1176"/>
      <c r="AG26" s="363"/>
      <c r="AH26" s="363"/>
    </row>
    <row r="27" spans="2:35" s="362" customFormat="1" ht="30" customHeight="1" x14ac:dyDescent="0.25">
      <c r="B27" s="1213"/>
      <c r="C27" s="1213"/>
      <c r="D27" s="1214" t="s">
        <v>288</v>
      </c>
      <c r="E27" s="1214" t="s">
        <v>267</v>
      </c>
      <c r="F27" s="1215" t="s">
        <v>289</v>
      </c>
      <c r="G27" s="1215" t="s">
        <v>290</v>
      </c>
      <c r="H27" s="1216"/>
      <c r="I27" s="1181" t="s">
        <v>76</v>
      </c>
      <c r="J27" s="1119" t="s">
        <v>280</v>
      </c>
      <c r="K27" s="1124">
        <v>70</v>
      </c>
      <c r="L27" s="1127">
        <v>70</v>
      </c>
      <c r="M27" s="1186">
        <v>0</v>
      </c>
      <c r="N27" s="1219">
        <v>0</v>
      </c>
      <c r="O27" s="1127">
        <v>16</v>
      </c>
      <c r="P27" s="1217">
        <v>34</v>
      </c>
      <c r="Q27" s="1127">
        <v>0</v>
      </c>
      <c r="R27" s="1127">
        <v>34</v>
      </c>
      <c r="S27" s="1217">
        <f>P27+O27</f>
        <v>50</v>
      </c>
      <c r="T27" s="1217">
        <f t="shared" si="0"/>
        <v>20</v>
      </c>
      <c r="U27" s="604">
        <v>20</v>
      </c>
      <c r="V27" s="1130">
        <v>0</v>
      </c>
      <c r="W27" s="1129">
        <v>0</v>
      </c>
      <c r="X27" s="1131">
        <v>0</v>
      </c>
      <c r="Y27" s="1131">
        <v>0</v>
      </c>
      <c r="Z27" s="1131">
        <v>0</v>
      </c>
      <c r="AA27" s="1211">
        <v>0</v>
      </c>
      <c r="AB27" s="1211">
        <v>0</v>
      </c>
      <c r="AC27" s="1133">
        <v>0</v>
      </c>
      <c r="AD27" s="1211">
        <v>0</v>
      </c>
      <c r="AE27" s="1218">
        <v>0</v>
      </c>
      <c r="AF27" s="1176"/>
      <c r="AG27" s="363"/>
      <c r="AH27" s="363"/>
    </row>
    <row r="28" spans="2:35" s="362" customFormat="1" ht="30" customHeight="1" x14ac:dyDescent="0.25">
      <c r="B28" s="1213"/>
      <c r="C28" s="1213"/>
      <c r="D28" s="1214" t="s">
        <v>283</v>
      </c>
      <c r="E28" s="1214" t="s">
        <v>267</v>
      </c>
      <c r="F28" s="1215" t="s">
        <v>284</v>
      </c>
      <c r="G28" s="1215" t="s">
        <v>285</v>
      </c>
      <c r="H28" s="1216"/>
      <c r="I28" s="1181" t="s">
        <v>76</v>
      </c>
      <c r="J28" s="1119" t="s">
        <v>280</v>
      </c>
      <c r="K28" s="1124">
        <v>204</v>
      </c>
      <c r="L28" s="1127">
        <v>204</v>
      </c>
      <c r="M28" s="1186">
        <v>0</v>
      </c>
      <c r="N28" s="1219">
        <v>69</v>
      </c>
      <c r="O28" s="1127">
        <v>44</v>
      </c>
      <c r="P28" s="1217">
        <v>91</v>
      </c>
      <c r="Q28" s="1127">
        <v>0</v>
      </c>
      <c r="R28" s="1127">
        <v>91</v>
      </c>
      <c r="S28" s="1217">
        <f>P28+O28</f>
        <v>135</v>
      </c>
      <c r="T28" s="1217">
        <f t="shared" si="0"/>
        <v>69</v>
      </c>
      <c r="U28" s="604">
        <v>69</v>
      </c>
      <c r="V28" s="1130">
        <v>0</v>
      </c>
      <c r="W28" s="1129">
        <v>0</v>
      </c>
      <c r="X28" s="1131">
        <v>0</v>
      </c>
      <c r="Y28" s="1131">
        <v>0</v>
      </c>
      <c r="Z28" s="1131">
        <v>0</v>
      </c>
      <c r="AA28" s="1211">
        <v>0</v>
      </c>
      <c r="AB28" s="1211">
        <v>0</v>
      </c>
      <c r="AC28" s="1133">
        <v>0</v>
      </c>
      <c r="AD28" s="1211">
        <v>0</v>
      </c>
      <c r="AE28" s="1218">
        <v>0</v>
      </c>
      <c r="AF28" s="1176"/>
      <c r="AG28" s="363"/>
      <c r="AH28" s="363"/>
    </row>
    <row r="29" spans="2:35" s="362" customFormat="1" ht="30" customHeight="1" x14ac:dyDescent="0.25">
      <c r="B29" s="1213"/>
      <c r="C29" s="1213"/>
      <c r="D29" s="1214" t="s">
        <v>273</v>
      </c>
      <c r="E29" s="1214" t="s">
        <v>267</v>
      </c>
      <c r="F29" s="1215" t="s">
        <v>274</v>
      </c>
      <c r="G29" s="1215" t="s">
        <v>275</v>
      </c>
      <c r="H29" s="1181"/>
      <c r="I29" s="1181" t="s">
        <v>76</v>
      </c>
      <c r="J29" s="1124" t="s">
        <v>280</v>
      </c>
      <c r="K29" s="1124">
        <v>18</v>
      </c>
      <c r="L29" s="1127">
        <v>18</v>
      </c>
      <c r="M29" s="1186">
        <v>0</v>
      </c>
      <c r="N29" s="1219">
        <v>0</v>
      </c>
      <c r="O29" s="1127">
        <v>1</v>
      </c>
      <c r="P29" s="1217">
        <v>2</v>
      </c>
      <c r="Q29" s="1127">
        <v>0</v>
      </c>
      <c r="R29" s="1127">
        <v>2</v>
      </c>
      <c r="S29" s="1217">
        <f>O29+P29</f>
        <v>3</v>
      </c>
      <c r="T29" s="1217">
        <f t="shared" si="0"/>
        <v>15</v>
      </c>
      <c r="U29" s="604">
        <v>8</v>
      </c>
      <c r="V29" s="1130">
        <v>7</v>
      </c>
      <c r="W29" s="1129">
        <v>0</v>
      </c>
      <c r="X29" s="1131">
        <v>0</v>
      </c>
      <c r="Y29" s="1131">
        <v>0</v>
      </c>
      <c r="Z29" s="1131">
        <v>0</v>
      </c>
      <c r="AA29" s="1211">
        <v>0</v>
      </c>
      <c r="AB29" s="1211">
        <v>0</v>
      </c>
      <c r="AC29" s="1133">
        <v>0</v>
      </c>
      <c r="AD29" s="1211">
        <v>0</v>
      </c>
      <c r="AE29" s="1218">
        <v>0</v>
      </c>
      <c r="AF29" s="1176"/>
      <c r="AG29" s="363"/>
      <c r="AH29" s="363"/>
    </row>
    <row r="30" spans="2:35" s="362" customFormat="1" ht="30" customHeight="1" x14ac:dyDescent="0.25">
      <c r="B30" s="1213"/>
      <c r="C30" s="1213"/>
      <c r="D30" s="1208" t="s">
        <v>293</v>
      </c>
      <c r="E30" s="1208" t="s">
        <v>267</v>
      </c>
      <c r="F30" s="1122" t="s">
        <v>294</v>
      </c>
      <c r="G30" s="1122" t="s">
        <v>269</v>
      </c>
      <c r="H30" s="1220"/>
      <c r="I30" s="1123" t="s">
        <v>76</v>
      </c>
      <c r="J30" s="1123" t="s">
        <v>77</v>
      </c>
      <c r="K30" s="1124">
        <v>172</v>
      </c>
      <c r="L30" s="1221">
        <v>123</v>
      </c>
      <c r="M30" s="1222">
        <v>59</v>
      </c>
      <c r="N30" s="1223">
        <v>172</v>
      </c>
      <c r="O30" s="1221">
        <v>0</v>
      </c>
      <c r="P30" s="1224">
        <v>88</v>
      </c>
      <c r="Q30" s="1221">
        <v>88</v>
      </c>
      <c r="R30" s="1221">
        <v>0</v>
      </c>
      <c r="S30" s="1224">
        <f>P30+O30</f>
        <v>88</v>
      </c>
      <c r="T30" s="1224">
        <f>K30-S30</f>
        <v>84</v>
      </c>
      <c r="U30" s="415">
        <v>57</v>
      </c>
      <c r="V30" s="414">
        <v>27</v>
      </c>
      <c r="W30" s="411">
        <v>0</v>
      </c>
      <c r="X30" s="1131">
        <v>0</v>
      </c>
      <c r="Y30" s="1131">
        <v>0</v>
      </c>
      <c r="Z30" s="1131">
        <v>0</v>
      </c>
      <c r="AA30" s="1211">
        <v>0</v>
      </c>
      <c r="AB30" s="1211">
        <v>0</v>
      </c>
      <c r="AC30" s="1133">
        <v>0</v>
      </c>
      <c r="AD30" s="1211">
        <v>0</v>
      </c>
      <c r="AE30" s="1218">
        <v>0</v>
      </c>
      <c r="AF30" s="1176"/>
      <c r="AG30" s="363"/>
      <c r="AH30" s="363"/>
    </row>
    <row r="31" spans="2:35" s="362" customFormat="1" ht="30" customHeight="1" x14ac:dyDescent="0.25">
      <c r="B31" s="1213"/>
      <c r="C31" s="1213"/>
      <c r="D31" s="1225" t="s">
        <v>733</v>
      </c>
      <c r="E31" s="1226" t="s">
        <v>731</v>
      </c>
      <c r="F31" s="1227" t="s">
        <v>734</v>
      </c>
      <c r="G31" s="1122" t="s">
        <v>735</v>
      </c>
      <c r="H31" s="1228"/>
      <c r="I31" s="1123" t="s">
        <v>76</v>
      </c>
      <c r="J31" s="1124" t="s">
        <v>77</v>
      </c>
      <c r="K31" s="1124">
        <v>64</v>
      </c>
      <c r="L31" s="1124">
        <v>14</v>
      </c>
      <c r="M31" s="1222">
        <v>50</v>
      </c>
      <c r="N31" s="1223">
        <v>0</v>
      </c>
      <c r="O31" s="1221">
        <v>0</v>
      </c>
      <c r="P31" s="1221">
        <v>29</v>
      </c>
      <c r="Q31" s="1221">
        <v>0</v>
      </c>
      <c r="R31" s="1221">
        <v>29</v>
      </c>
      <c r="S31" s="1217">
        <f>O31+P31</f>
        <v>29</v>
      </c>
      <c r="T31" s="1217">
        <f t="shared" si="0"/>
        <v>35</v>
      </c>
      <c r="U31" s="415">
        <v>35</v>
      </c>
      <c r="V31" s="414">
        <v>0</v>
      </c>
      <c r="W31" s="1229">
        <v>0</v>
      </c>
      <c r="X31" s="1230">
        <v>0</v>
      </c>
      <c r="Y31" s="1230">
        <v>0</v>
      </c>
      <c r="Z31" s="1230">
        <v>0</v>
      </c>
      <c r="AA31" s="1211">
        <v>0</v>
      </c>
      <c r="AB31" s="1211">
        <v>0</v>
      </c>
      <c r="AC31" s="1133">
        <v>0</v>
      </c>
      <c r="AD31" s="1211">
        <v>0</v>
      </c>
      <c r="AE31" s="1218">
        <v>0</v>
      </c>
      <c r="AF31" s="1176"/>
      <c r="AG31" s="363"/>
      <c r="AH31" s="363"/>
    </row>
    <row r="32" spans="2:35" s="362" customFormat="1" ht="30" customHeight="1" thickBot="1" x14ac:dyDescent="0.3">
      <c r="B32" s="1213"/>
      <c r="C32" s="1213"/>
      <c r="D32" s="1208" t="s">
        <v>297</v>
      </c>
      <c r="E32" s="1208" t="s">
        <v>267</v>
      </c>
      <c r="F32" s="1122" t="s">
        <v>298</v>
      </c>
      <c r="G32" s="1122" t="s">
        <v>299</v>
      </c>
      <c r="H32" s="1231"/>
      <c r="I32" s="1123" t="s">
        <v>76</v>
      </c>
      <c r="J32" s="1123" t="s">
        <v>77</v>
      </c>
      <c r="K32" s="1124">
        <v>46</v>
      </c>
      <c r="L32" s="1221">
        <v>46</v>
      </c>
      <c r="M32" s="1222">
        <v>0</v>
      </c>
      <c r="N32" s="1221">
        <v>0</v>
      </c>
      <c r="O32" s="1221">
        <v>0</v>
      </c>
      <c r="P32" s="1224">
        <v>40</v>
      </c>
      <c r="Q32" s="1221">
        <v>0</v>
      </c>
      <c r="R32" s="1221">
        <v>40</v>
      </c>
      <c r="S32" s="1217">
        <f>O32+P32</f>
        <v>40</v>
      </c>
      <c r="T32" s="1217">
        <f t="shared" si="0"/>
        <v>6</v>
      </c>
      <c r="U32" s="415">
        <v>6</v>
      </c>
      <c r="V32" s="414">
        <v>0</v>
      </c>
      <c r="W32" s="411">
        <v>0</v>
      </c>
      <c r="X32" s="1230">
        <v>0</v>
      </c>
      <c r="Y32" s="1230">
        <v>0</v>
      </c>
      <c r="Z32" s="1230">
        <v>0</v>
      </c>
      <c r="AA32" s="1211">
        <v>0</v>
      </c>
      <c r="AB32" s="1211">
        <v>0</v>
      </c>
      <c r="AC32" s="1133">
        <v>0</v>
      </c>
      <c r="AD32" s="1211">
        <v>0</v>
      </c>
      <c r="AE32" s="1218">
        <v>0</v>
      </c>
      <c r="AF32" s="1176"/>
      <c r="AG32" s="363"/>
      <c r="AH32" s="363"/>
    </row>
    <row r="33" spans="1:200" ht="30" customHeight="1" thickBot="1" x14ac:dyDescent="0.3">
      <c r="B33" s="426" t="s">
        <v>329</v>
      </c>
      <c r="C33" s="367"/>
      <c r="D33" s="1177"/>
      <c r="E33" s="1177"/>
      <c r="F33" s="1177"/>
      <c r="G33" s="1177"/>
      <c r="H33" s="1198"/>
      <c r="I33" s="1198"/>
      <c r="J33" s="1198"/>
      <c r="K33" s="1198"/>
      <c r="L33" s="1198"/>
      <c r="M33" s="1198"/>
      <c r="N33" s="1177"/>
      <c r="O33" s="1232"/>
      <c r="P33" s="1198"/>
      <c r="Q33" s="1198"/>
      <c r="R33" s="1198"/>
      <c r="S33" s="1198"/>
      <c r="T33" s="1198"/>
      <c r="U33" s="367"/>
      <c r="V33" s="367"/>
      <c r="W33" s="367"/>
      <c r="X33" s="367"/>
      <c r="Z33" s="367"/>
      <c r="AA33" s="367"/>
      <c r="AB33" s="367"/>
      <c r="AC33" s="367"/>
      <c r="AF33" s="367"/>
      <c r="AG33" s="367"/>
      <c r="AH33" s="367"/>
    </row>
    <row r="34" spans="1:200" s="362" customFormat="1" ht="32.25" thickBot="1" x14ac:dyDescent="0.3">
      <c r="B34" s="1021" t="s">
        <v>71</v>
      </c>
      <c r="C34" s="367"/>
      <c r="D34" s="1177"/>
      <c r="E34" s="1177"/>
      <c r="F34" s="1177"/>
      <c r="G34" s="1177"/>
      <c r="H34" s="1198"/>
      <c r="I34" s="1198"/>
      <c r="J34" s="1198"/>
      <c r="K34" s="1198"/>
      <c r="L34" s="1198"/>
      <c r="M34" s="1198"/>
      <c r="N34" s="1177"/>
      <c r="O34" s="1198"/>
      <c r="P34" s="1198"/>
      <c r="Q34" s="1198"/>
      <c r="R34" s="1198"/>
      <c r="S34" s="1198"/>
      <c r="T34" s="1198"/>
      <c r="U34" s="1198"/>
      <c r="V34" s="1198"/>
      <c r="W34" s="1198"/>
      <c r="X34" s="1198"/>
      <c r="Y34" s="1177"/>
      <c r="Z34" s="1198"/>
      <c r="AA34" s="1198"/>
      <c r="AB34" s="1198"/>
      <c r="AC34" s="1198"/>
      <c r="AD34" s="1198"/>
      <c r="AE34" s="1195"/>
      <c r="AF34" s="1206"/>
      <c r="AG34" s="1206"/>
      <c r="AH34" s="1176"/>
    </row>
    <row r="35" spans="1:200" s="362" customFormat="1" ht="30" customHeight="1" thickBot="1" x14ac:dyDescent="0.3">
      <c r="D35" s="1233" t="s">
        <v>335</v>
      </c>
      <c r="E35" s="1214" t="s">
        <v>336</v>
      </c>
      <c r="F35" s="1234" t="s">
        <v>337</v>
      </c>
      <c r="G35" s="1215" t="s">
        <v>1273</v>
      </c>
      <c r="H35" s="1216"/>
      <c r="I35" s="1181" t="s">
        <v>76</v>
      </c>
      <c r="J35" s="1119" t="s">
        <v>77</v>
      </c>
      <c r="K35" s="1119">
        <v>89</v>
      </c>
      <c r="L35" s="1119">
        <v>89</v>
      </c>
      <c r="M35" s="1119">
        <v>0</v>
      </c>
      <c r="N35" s="1235">
        <v>0</v>
      </c>
      <c r="O35" s="1127">
        <v>55</v>
      </c>
      <c r="P35" s="1127">
        <v>5</v>
      </c>
      <c r="Q35" s="1127">
        <v>0</v>
      </c>
      <c r="R35" s="1127">
        <v>5</v>
      </c>
      <c r="S35" s="1127">
        <f>O35+P35</f>
        <v>60</v>
      </c>
      <c r="T35" s="1127">
        <f>K35-S35</f>
        <v>29</v>
      </c>
      <c r="U35" s="604">
        <v>7</v>
      </c>
      <c r="V35" s="604">
        <v>10</v>
      </c>
      <c r="W35" s="415">
        <v>10</v>
      </c>
      <c r="X35" s="1132">
        <v>2</v>
      </c>
      <c r="Y35" s="1183">
        <v>0</v>
      </c>
      <c r="Z35" s="1131">
        <f>SUM(U35:Y35)</f>
        <v>29</v>
      </c>
      <c r="AA35" s="1211">
        <v>0</v>
      </c>
      <c r="AB35" s="1211">
        <v>0</v>
      </c>
      <c r="AC35" s="1211">
        <v>0</v>
      </c>
      <c r="AD35" s="1211"/>
      <c r="AE35" s="1134"/>
    </row>
    <row r="36" spans="1:200" ht="30" customHeight="1" thickBot="1" x14ac:dyDescent="0.3">
      <c r="B36" s="426" t="s">
        <v>345</v>
      </c>
      <c r="C36" s="367"/>
      <c r="D36" s="1236"/>
      <c r="E36" s="1189"/>
      <c r="F36" s="1201"/>
      <c r="G36" s="1177"/>
      <c r="H36" s="1177"/>
      <c r="I36" s="1177"/>
      <c r="J36" s="1191"/>
      <c r="K36" s="1192"/>
      <c r="L36" s="1192"/>
      <c r="M36" s="1192"/>
      <c r="N36" s="1192"/>
      <c r="O36" s="1193"/>
      <c r="P36" s="1194"/>
      <c r="Q36" s="1194"/>
      <c r="R36" s="1194"/>
      <c r="S36" s="1202"/>
      <c r="T36" s="1195"/>
      <c r="U36" s="421"/>
      <c r="V36" s="421"/>
      <c r="W36" s="421"/>
      <c r="X36" s="421"/>
      <c r="Y36" s="421"/>
      <c r="Z36" s="421"/>
      <c r="AA36" s="421"/>
      <c r="AB36" s="421"/>
      <c r="AC36" s="421"/>
    </row>
    <row r="37" spans="1:200" s="362" customFormat="1" ht="32.25" thickBot="1" x14ac:dyDescent="0.3">
      <c r="B37" s="1019" t="s">
        <v>197</v>
      </c>
      <c r="C37" s="367"/>
      <c r="D37" s="1236"/>
      <c r="E37" s="1189"/>
      <c r="F37" s="1201"/>
      <c r="G37" s="1177"/>
      <c r="H37" s="1177"/>
      <c r="I37" s="1177"/>
      <c r="J37" s="1191"/>
      <c r="K37" s="1192"/>
      <c r="L37" s="1192"/>
      <c r="M37" s="1192"/>
      <c r="N37" s="1192"/>
      <c r="O37" s="1193"/>
      <c r="P37" s="1194"/>
      <c r="Q37" s="1194"/>
      <c r="R37" s="1194"/>
      <c r="S37" s="1202"/>
      <c r="T37" s="1195"/>
      <c r="U37" s="1193"/>
      <c r="V37" s="1193"/>
      <c r="W37" s="1193"/>
      <c r="X37" s="1193"/>
      <c r="Y37" s="1193"/>
      <c r="Z37" s="1193"/>
      <c r="AA37" s="1193"/>
      <c r="AB37" s="1193"/>
      <c r="AC37" s="1193"/>
      <c r="AD37" s="1198"/>
      <c r="AE37" s="1198"/>
    </row>
    <row r="38" spans="1:200" s="362" customFormat="1" ht="30" customHeight="1" thickBot="1" x14ac:dyDescent="0.3">
      <c r="D38" s="1237" t="s">
        <v>346</v>
      </c>
      <c r="E38" s="1179" t="s">
        <v>1274</v>
      </c>
      <c r="F38" s="1215" t="s">
        <v>1275</v>
      </c>
      <c r="G38" s="1121" t="s">
        <v>1276</v>
      </c>
      <c r="H38" s="1121"/>
      <c r="I38" s="1124" t="s">
        <v>76</v>
      </c>
      <c r="J38" s="1123" t="s">
        <v>350</v>
      </c>
      <c r="K38" s="1209">
        <v>124</v>
      </c>
      <c r="L38" s="1209">
        <v>124</v>
      </c>
      <c r="M38" s="1209">
        <v>0</v>
      </c>
      <c r="N38" s="1209">
        <v>0</v>
      </c>
      <c r="O38" s="1119">
        <v>119</v>
      </c>
      <c r="P38" s="1119">
        <v>0</v>
      </c>
      <c r="Q38" s="1119">
        <v>0</v>
      </c>
      <c r="R38" s="1119">
        <v>0</v>
      </c>
      <c r="S38" s="1181">
        <f>P38+O38</f>
        <v>119</v>
      </c>
      <c r="T38" s="1128">
        <f>K38-S38</f>
        <v>5</v>
      </c>
      <c r="U38" s="1130">
        <v>2</v>
      </c>
      <c r="V38" s="1130">
        <v>2</v>
      </c>
      <c r="W38" s="1130">
        <v>1</v>
      </c>
      <c r="X38" s="1132">
        <v>0</v>
      </c>
      <c r="Y38" s="1132">
        <v>0</v>
      </c>
      <c r="Z38" s="1132">
        <f>SUM(U38:Y38)</f>
        <v>5</v>
      </c>
      <c r="AA38" s="1133">
        <v>0</v>
      </c>
      <c r="AB38" s="1133">
        <v>0</v>
      </c>
      <c r="AC38" s="605">
        <v>0</v>
      </c>
      <c r="AD38" s="417"/>
      <c r="AE38" s="1134"/>
    </row>
    <row r="39" spans="1:200" ht="30" customHeight="1" thickBot="1" x14ac:dyDescent="0.3">
      <c r="B39" s="426" t="s">
        <v>371</v>
      </c>
      <c r="D39" s="1236"/>
      <c r="E39" s="1189"/>
      <c r="F39" s="1201"/>
      <c r="G39" s="1177"/>
      <c r="H39" s="1177"/>
      <c r="I39" s="1198"/>
      <c r="J39" s="1238"/>
      <c r="K39" s="1192"/>
      <c r="L39" s="1192"/>
      <c r="M39" s="1192"/>
      <c r="N39" s="1192"/>
      <c r="O39" s="1193"/>
      <c r="P39" s="1193"/>
      <c r="Q39" s="1193"/>
      <c r="R39" s="1193"/>
      <c r="S39" s="1202"/>
      <c r="T39" s="1195"/>
      <c r="U39" s="421"/>
      <c r="V39" s="421"/>
      <c r="W39" s="421"/>
      <c r="X39" s="421"/>
      <c r="Y39" s="421"/>
      <c r="Z39" s="421"/>
      <c r="AA39" s="421"/>
      <c r="AB39" s="421"/>
      <c r="AC39" s="1174"/>
    </row>
    <row r="40" spans="1:200" ht="32.25" thickBot="1" x14ac:dyDescent="0.3">
      <c r="B40" s="1023" t="s">
        <v>177</v>
      </c>
      <c r="D40" s="1236"/>
      <c r="E40" s="1189"/>
      <c r="F40" s="1201"/>
      <c r="G40" s="1177"/>
      <c r="H40" s="1177"/>
      <c r="I40" s="1198"/>
      <c r="J40" s="1238"/>
      <c r="K40" s="1192"/>
      <c r="L40" s="1192"/>
      <c r="M40" s="1192"/>
      <c r="N40" s="1192"/>
      <c r="O40" s="1193"/>
      <c r="P40" s="1193"/>
      <c r="Q40" s="1193"/>
      <c r="R40" s="1193"/>
      <c r="S40" s="1202"/>
      <c r="T40" s="1195"/>
      <c r="U40" s="421"/>
      <c r="V40" s="421"/>
      <c r="W40" s="421"/>
      <c r="X40" s="421"/>
      <c r="Y40" s="421"/>
      <c r="Z40" s="421"/>
      <c r="AA40" s="421"/>
      <c r="AB40" s="421"/>
      <c r="AC40" s="1174"/>
    </row>
    <row r="41" spans="1:200" s="362" customFormat="1" ht="30" customHeight="1" thickBot="1" x14ac:dyDescent="0.3">
      <c r="B41" s="363"/>
      <c r="D41" s="1239" t="s">
        <v>1277</v>
      </c>
      <c r="E41" s="1178" t="s">
        <v>1278</v>
      </c>
      <c r="F41" s="1215" t="s">
        <v>1279</v>
      </c>
      <c r="G41" s="1180" t="s">
        <v>383</v>
      </c>
      <c r="H41" s="1185"/>
      <c r="I41" s="1181" t="s">
        <v>76</v>
      </c>
      <c r="J41" s="1119" t="s">
        <v>100</v>
      </c>
      <c r="K41" s="1124">
        <v>54</v>
      </c>
      <c r="L41" s="1119"/>
      <c r="M41" s="1119"/>
      <c r="N41" s="1119">
        <v>14</v>
      </c>
      <c r="O41" s="1119">
        <v>37</v>
      </c>
      <c r="P41" s="1128">
        <v>17</v>
      </c>
      <c r="Q41" s="1128">
        <v>14</v>
      </c>
      <c r="R41" s="1128">
        <v>3</v>
      </c>
      <c r="S41" s="1128">
        <f>O41+P41</f>
        <v>54</v>
      </c>
      <c r="T41" s="1128">
        <f>K41-S41</f>
        <v>0</v>
      </c>
      <c r="U41" s="1129">
        <v>0</v>
      </c>
      <c r="V41" s="1129">
        <v>0</v>
      </c>
      <c r="W41" s="1129">
        <v>0</v>
      </c>
      <c r="X41" s="1183">
        <v>0</v>
      </c>
      <c r="Y41" s="1183">
        <v>0</v>
      </c>
      <c r="Z41" s="1240">
        <v>0</v>
      </c>
      <c r="AA41" s="605">
        <v>0</v>
      </c>
      <c r="AB41" s="605">
        <v>0</v>
      </c>
      <c r="AC41" s="1133">
        <v>0</v>
      </c>
      <c r="AD41" s="417">
        <v>0</v>
      </c>
      <c r="AE41" s="1134">
        <v>0</v>
      </c>
    </row>
    <row r="42" spans="1:200" ht="30" customHeight="1" thickBot="1" x14ac:dyDescent="0.3">
      <c r="B42" s="426" t="s">
        <v>391</v>
      </c>
      <c r="C42" s="367"/>
      <c r="D42" s="1204"/>
      <c r="E42" s="1189"/>
      <c r="F42" s="1201"/>
      <c r="G42" s="1177"/>
      <c r="H42" s="1177"/>
      <c r="I42" s="1177"/>
      <c r="J42" s="1191"/>
      <c r="K42" s="1193"/>
      <c r="L42" s="1202"/>
      <c r="M42" s="1202"/>
      <c r="N42" s="1193"/>
      <c r="O42" s="1202"/>
      <c r="P42" s="1194"/>
      <c r="Q42" s="1194"/>
      <c r="R42" s="1194"/>
      <c r="S42" s="1202"/>
      <c r="T42" s="1195"/>
      <c r="U42" s="1174"/>
      <c r="V42" s="1174"/>
      <c r="W42" s="1174"/>
      <c r="X42" s="421"/>
      <c r="Y42" s="421"/>
      <c r="Z42" s="1174"/>
      <c r="AA42" s="421"/>
      <c r="AB42" s="421"/>
      <c r="AC42" s="421"/>
    </row>
    <row r="43" spans="1:200" s="1242" customFormat="1" ht="32.25" thickBot="1" x14ac:dyDescent="0.3">
      <c r="A43" s="364"/>
      <c r="B43" s="1021" t="s">
        <v>71</v>
      </c>
      <c r="C43" s="367"/>
      <c r="D43" s="1196"/>
      <c r="E43" s="1189"/>
      <c r="F43" s="1241"/>
      <c r="G43" s="1177"/>
      <c r="H43" s="1177"/>
      <c r="I43" s="1177"/>
      <c r="J43" s="1191"/>
      <c r="K43" s="1193"/>
      <c r="L43" s="1193"/>
      <c r="M43" s="1193"/>
      <c r="N43" s="1193"/>
      <c r="O43" s="1193"/>
      <c r="P43" s="1194"/>
      <c r="Q43" s="1194"/>
      <c r="R43" s="1194"/>
      <c r="S43" s="1202"/>
      <c r="T43" s="1195"/>
      <c r="U43" s="1193"/>
      <c r="V43" s="1193"/>
      <c r="W43" s="1193"/>
      <c r="X43" s="1193"/>
      <c r="Y43" s="1193"/>
      <c r="Z43" s="1195"/>
      <c r="AA43" s="1193"/>
      <c r="AB43" s="1193"/>
      <c r="AC43" s="1193"/>
      <c r="AD43" s="1198"/>
      <c r="AE43" s="1136"/>
      <c r="AF43" s="1195"/>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c r="CC43" s="362"/>
      <c r="CD43" s="362"/>
      <c r="CE43" s="362"/>
      <c r="CF43" s="362"/>
      <c r="CG43" s="362"/>
      <c r="CH43" s="362"/>
      <c r="CI43" s="362"/>
      <c r="CJ43" s="362"/>
      <c r="CK43" s="362"/>
      <c r="CL43" s="362"/>
      <c r="CM43" s="362"/>
      <c r="CN43" s="362"/>
      <c r="CO43" s="362"/>
      <c r="CP43" s="362"/>
      <c r="CQ43" s="362"/>
      <c r="CR43" s="362"/>
      <c r="CS43" s="362"/>
      <c r="CT43" s="362"/>
      <c r="CU43" s="362"/>
      <c r="CV43" s="362"/>
      <c r="CW43" s="362"/>
      <c r="CX43" s="362"/>
      <c r="CY43" s="362"/>
      <c r="CZ43" s="362"/>
      <c r="DA43" s="362"/>
      <c r="DB43" s="362"/>
      <c r="DC43" s="362"/>
      <c r="DD43" s="362"/>
      <c r="DE43" s="362"/>
      <c r="DF43" s="362"/>
      <c r="DG43" s="362"/>
      <c r="DH43" s="362"/>
      <c r="DI43" s="362"/>
      <c r="DJ43" s="362"/>
      <c r="DK43" s="362"/>
      <c r="DL43" s="362"/>
      <c r="DM43" s="362"/>
      <c r="DN43" s="362"/>
      <c r="DO43" s="362"/>
      <c r="DP43" s="362"/>
      <c r="DQ43" s="362"/>
      <c r="DR43" s="362"/>
      <c r="DS43" s="362"/>
      <c r="DT43" s="362"/>
      <c r="DU43" s="362"/>
      <c r="DV43" s="362"/>
      <c r="DW43" s="362"/>
      <c r="DX43" s="362"/>
      <c r="DY43" s="362"/>
      <c r="DZ43" s="362"/>
      <c r="EA43" s="362"/>
      <c r="EB43" s="362"/>
      <c r="EC43" s="362"/>
      <c r="ED43" s="362"/>
      <c r="EE43" s="362"/>
      <c r="EF43" s="362"/>
      <c r="EG43" s="362"/>
      <c r="EH43" s="362"/>
      <c r="EI43" s="362"/>
      <c r="EJ43" s="362"/>
      <c r="EK43" s="362"/>
      <c r="EL43" s="362"/>
      <c r="EM43" s="362"/>
      <c r="EN43" s="362"/>
      <c r="EO43" s="362"/>
      <c r="EP43" s="362"/>
      <c r="EQ43" s="362"/>
      <c r="ER43" s="362"/>
      <c r="ES43" s="362"/>
      <c r="ET43" s="362"/>
      <c r="EU43" s="362"/>
      <c r="EV43" s="362"/>
      <c r="EW43" s="362"/>
      <c r="EX43" s="362"/>
      <c r="EY43" s="362"/>
      <c r="EZ43" s="362"/>
      <c r="FA43" s="362"/>
      <c r="FB43" s="362"/>
      <c r="FC43" s="362"/>
      <c r="FD43" s="362"/>
      <c r="FE43" s="362"/>
      <c r="FF43" s="362"/>
      <c r="FG43" s="362"/>
      <c r="FH43" s="362"/>
      <c r="FI43" s="362"/>
      <c r="FJ43" s="362"/>
      <c r="FK43" s="362"/>
      <c r="FL43" s="362"/>
      <c r="FM43" s="362"/>
      <c r="FN43" s="362"/>
      <c r="FO43" s="362"/>
      <c r="FP43" s="362"/>
      <c r="FQ43" s="362"/>
      <c r="FR43" s="362"/>
      <c r="FS43" s="362"/>
      <c r="FT43" s="362"/>
      <c r="FU43" s="362"/>
      <c r="FV43" s="362"/>
      <c r="FW43" s="362"/>
      <c r="FX43" s="362"/>
      <c r="FY43" s="362"/>
      <c r="FZ43" s="362"/>
      <c r="GA43" s="362"/>
      <c r="GB43" s="362"/>
      <c r="GC43" s="362"/>
      <c r="GD43" s="362"/>
      <c r="GE43" s="362"/>
      <c r="GF43" s="362"/>
      <c r="GG43" s="362"/>
      <c r="GH43" s="362"/>
      <c r="GI43" s="362"/>
      <c r="GJ43" s="362"/>
      <c r="GK43" s="362"/>
      <c r="GL43" s="362"/>
      <c r="GM43" s="362"/>
      <c r="GN43" s="362"/>
      <c r="GO43" s="362"/>
      <c r="GP43" s="362"/>
      <c r="GQ43" s="362"/>
      <c r="GR43" s="362"/>
    </row>
    <row r="44" spans="1:200" s="362" customFormat="1" ht="30" customHeight="1" x14ac:dyDescent="0.25">
      <c r="B44" s="1198"/>
      <c r="C44" s="1198"/>
      <c r="D44" s="1237" t="s">
        <v>399</v>
      </c>
      <c r="E44" s="1214" t="s">
        <v>400</v>
      </c>
      <c r="F44" s="1215" t="s">
        <v>1471</v>
      </c>
      <c r="G44" s="1184" t="s">
        <v>269</v>
      </c>
      <c r="H44" s="1216"/>
      <c r="I44" s="1181" t="s">
        <v>76</v>
      </c>
      <c r="J44" s="1119" t="s">
        <v>77</v>
      </c>
      <c r="K44" s="1243">
        <v>197</v>
      </c>
      <c r="L44" s="1127">
        <v>197</v>
      </c>
      <c r="M44" s="1186">
        <v>0</v>
      </c>
      <c r="N44" s="1127">
        <v>0</v>
      </c>
      <c r="O44" s="1127">
        <v>138</v>
      </c>
      <c r="P44" s="1127">
        <v>45</v>
      </c>
      <c r="Q44" s="1127">
        <v>0</v>
      </c>
      <c r="R44" s="1127">
        <v>45</v>
      </c>
      <c r="S44" s="1127">
        <f>P44+O44</f>
        <v>183</v>
      </c>
      <c r="T44" s="1127">
        <f t="shared" ref="T44:T52" si="1">K44-S44</f>
        <v>14</v>
      </c>
      <c r="U44" s="604">
        <v>14</v>
      </c>
      <c r="V44" s="1130">
        <v>0</v>
      </c>
      <c r="W44" s="1129">
        <v>0</v>
      </c>
      <c r="X44" s="1131">
        <v>0</v>
      </c>
      <c r="Y44" s="1131">
        <v>0</v>
      </c>
      <c r="Z44" s="1131">
        <v>0</v>
      </c>
      <c r="AA44" s="1211">
        <v>0</v>
      </c>
      <c r="AB44" s="1211">
        <v>0</v>
      </c>
      <c r="AC44" s="1133">
        <v>0</v>
      </c>
      <c r="AD44" s="1211">
        <v>0</v>
      </c>
      <c r="AE44" s="1218">
        <v>0</v>
      </c>
      <c r="AF44" s="1176"/>
    </row>
    <row r="45" spans="1:200" s="362" customFormat="1" ht="30" customHeight="1" x14ac:dyDescent="0.25">
      <c r="B45" s="1177"/>
      <c r="C45" s="1177"/>
      <c r="D45" s="1199">
        <v>183</v>
      </c>
      <c r="E45" s="1178" t="s">
        <v>420</v>
      </c>
      <c r="F45" s="1215" t="s">
        <v>421</v>
      </c>
      <c r="G45" s="1180" t="s">
        <v>1280</v>
      </c>
      <c r="H45" s="1216"/>
      <c r="I45" s="1181" t="s">
        <v>76</v>
      </c>
      <c r="J45" s="1119" t="s">
        <v>129</v>
      </c>
      <c r="K45" s="1198">
        <v>150</v>
      </c>
      <c r="L45" s="1119">
        <v>150</v>
      </c>
      <c r="M45" s="1186">
        <v>0</v>
      </c>
      <c r="N45" s="1127">
        <v>23</v>
      </c>
      <c r="O45" s="1127">
        <v>76</v>
      </c>
      <c r="P45" s="1128">
        <v>31</v>
      </c>
      <c r="Q45" s="1128">
        <v>0</v>
      </c>
      <c r="R45" s="1128">
        <v>31</v>
      </c>
      <c r="S45" s="1217">
        <f>O45+P45</f>
        <v>107</v>
      </c>
      <c r="T45" s="1217">
        <f t="shared" si="1"/>
        <v>43</v>
      </c>
      <c r="U45" s="604">
        <v>30</v>
      </c>
      <c r="V45" s="1130">
        <v>13</v>
      </c>
      <c r="W45" s="1129">
        <v>0</v>
      </c>
      <c r="X45" s="1131">
        <v>0</v>
      </c>
      <c r="Y45" s="1131">
        <v>0</v>
      </c>
      <c r="Z45" s="1131">
        <v>0</v>
      </c>
      <c r="AA45" s="1211">
        <v>0</v>
      </c>
      <c r="AB45" s="1211">
        <v>0</v>
      </c>
      <c r="AC45" s="1133">
        <v>0</v>
      </c>
      <c r="AD45" s="1211">
        <v>0</v>
      </c>
      <c r="AE45" s="1212">
        <v>0</v>
      </c>
      <c r="AF45" s="433"/>
      <c r="AG45" s="1206"/>
      <c r="AH45" s="1176"/>
      <c r="AI45" s="1135"/>
    </row>
    <row r="46" spans="1:200" s="362" customFormat="1" ht="30" customHeight="1" x14ac:dyDescent="0.25">
      <c r="B46" s="1177"/>
      <c r="C46" s="1177"/>
      <c r="D46" s="1199">
        <v>185</v>
      </c>
      <c r="E46" s="1178" t="s">
        <v>431</v>
      </c>
      <c r="F46" s="1215" t="s">
        <v>432</v>
      </c>
      <c r="G46" s="1180" t="s">
        <v>433</v>
      </c>
      <c r="H46" s="1216"/>
      <c r="I46" s="1181" t="s">
        <v>76</v>
      </c>
      <c r="J46" s="1181" t="s">
        <v>42</v>
      </c>
      <c r="K46" s="1119">
        <v>280</v>
      </c>
      <c r="L46" s="1119"/>
      <c r="M46" s="1186"/>
      <c r="N46" s="1127">
        <v>70</v>
      </c>
      <c r="O46" s="1127">
        <v>110</v>
      </c>
      <c r="P46" s="1128">
        <v>105</v>
      </c>
      <c r="Q46" s="1128">
        <v>0</v>
      </c>
      <c r="R46" s="1128">
        <v>105</v>
      </c>
      <c r="S46" s="1217">
        <f>P46+O46</f>
        <v>215</v>
      </c>
      <c r="T46" s="1217">
        <f t="shared" si="1"/>
        <v>65</v>
      </c>
      <c r="U46" s="604">
        <v>65</v>
      </c>
      <c r="V46" s="1130">
        <v>0</v>
      </c>
      <c r="W46" s="1129">
        <v>0</v>
      </c>
      <c r="X46" s="1131">
        <v>0</v>
      </c>
      <c r="Y46" s="1131">
        <v>0</v>
      </c>
      <c r="Z46" s="1131">
        <v>0</v>
      </c>
      <c r="AA46" s="1211">
        <v>0</v>
      </c>
      <c r="AB46" s="1211">
        <v>0</v>
      </c>
      <c r="AC46" s="1133">
        <v>0</v>
      </c>
      <c r="AD46" s="1211">
        <v>0</v>
      </c>
      <c r="AE46" s="1218">
        <v>0</v>
      </c>
      <c r="AF46" s="1176"/>
      <c r="AG46" s="1206"/>
      <c r="AH46" s="1176"/>
      <c r="AI46" s="1135"/>
    </row>
    <row r="47" spans="1:200" s="362" customFormat="1" ht="30" customHeight="1" x14ac:dyDescent="0.25">
      <c r="A47" s="435"/>
      <c r="B47" s="1204"/>
      <c r="C47" s="1201"/>
      <c r="D47" s="1199">
        <v>176</v>
      </c>
      <c r="E47" s="1178" t="s">
        <v>1281</v>
      </c>
      <c r="F47" s="1180" t="s">
        <v>1282</v>
      </c>
      <c r="G47" s="1180" t="s">
        <v>84</v>
      </c>
      <c r="H47" s="1216"/>
      <c r="I47" s="1181" t="s">
        <v>76</v>
      </c>
      <c r="J47" s="1181" t="s">
        <v>42</v>
      </c>
      <c r="K47" s="1119">
        <v>130</v>
      </c>
      <c r="L47" s="1119">
        <v>118</v>
      </c>
      <c r="M47" s="1186">
        <v>12</v>
      </c>
      <c r="N47" s="1127">
        <v>20</v>
      </c>
      <c r="O47" s="1127">
        <v>103</v>
      </c>
      <c r="P47" s="1128">
        <v>27</v>
      </c>
      <c r="Q47" s="1128">
        <v>0</v>
      </c>
      <c r="R47" s="1128">
        <v>27</v>
      </c>
      <c r="S47" s="1217">
        <f>P47+O47</f>
        <v>130</v>
      </c>
      <c r="T47" s="1127">
        <f t="shared" si="1"/>
        <v>0</v>
      </c>
      <c r="U47" s="604">
        <v>0</v>
      </c>
      <c r="V47" s="1130">
        <v>0</v>
      </c>
      <c r="W47" s="1129">
        <v>0</v>
      </c>
      <c r="X47" s="1131">
        <v>0</v>
      </c>
      <c r="Y47" s="1131">
        <v>0</v>
      </c>
      <c r="Z47" s="1132">
        <f>SUM(U47:Y47)</f>
        <v>0</v>
      </c>
      <c r="AA47" s="1211">
        <v>0</v>
      </c>
      <c r="AB47" s="1211">
        <v>0</v>
      </c>
      <c r="AC47" s="1133">
        <v>0</v>
      </c>
      <c r="AD47" s="1211">
        <v>0</v>
      </c>
      <c r="AE47" s="1218">
        <v>0</v>
      </c>
      <c r="AF47" s="1176"/>
      <c r="AG47" s="1206"/>
      <c r="AH47" s="1176"/>
      <c r="AI47" s="1135"/>
    </row>
    <row r="48" spans="1:200" s="362" customFormat="1" ht="30" customHeight="1" x14ac:dyDescent="0.25">
      <c r="A48" s="435"/>
      <c r="B48" s="1204"/>
      <c r="C48" s="1201"/>
      <c r="D48" s="1199">
        <v>282</v>
      </c>
      <c r="E48" s="1178"/>
      <c r="F48" s="1215" t="s">
        <v>456</v>
      </c>
      <c r="G48" s="1180" t="s">
        <v>290</v>
      </c>
      <c r="H48" s="1181" t="s">
        <v>76</v>
      </c>
      <c r="I48" s="1181"/>
      <c r="J48" s="1119" t="s">
        <v>129</v>
      </c>
      <c r="K48" s="1124">
        <v>110</v>
      </c>
      <c r="L48" s="1119">
        <v>54</v>
      </c>
      <c r="M48" s="1119">
        <v>56</v>
      </c>
      <c r="N48" s="1219">
        <v>28</v>
      </c>
      <c r="O48" s="1127">
        <v>19</v>
      </c>
      <c r="P48" s="1128">
        <v>72</v>
      </c>
      <c r="Q48" s="1128">
        <v>0</v>
      </c>
      <c r="R48" s="1128">
        <v>72</v>
      </c>
      <c r="S48" s="1217">
        <f>O48+P48</f>
        <v>91</v>
      </c>
      <c r="T48" s="1127">
        <f t="shared" si="1"/>
        <v>19</v>
      </c>
      <c r="U48" s="604">
        <v>19</v>
      </c>
      <c r="V48" s="1130">
        <v>0</v>
      </c>
      <c r="W48" s="1129">
        <v>0</v>
      </c>
      <c r="X48" s="1131">
        <v>0</v>
      </c>
      <c r="Y48" s="1131">
        <v>0</v>
      </c>
      <c r="Z48" s="1132">
        <v>0</v>
      </c>
      <c r="AA48" s="1211">
        <v>0</v>
      </c>
      <c r="AB48" s="1211">
        <v>0</v>
      </c>
      <c r="AC48" s="1133">
        <v>0</v>
      </c>
      <c r="AD48" s="1211">
        <v>0</v>
      </c>
      <c r="AE48" s="1218">
        <v>0</v>
      </c>
      <c r="AF48" s="1176"/>
      <c r="AG48" s="1206"/>
      <c r="AH48" s="1176"/>
      <c r="AI48" s="1135"/>
    </row>
    <row r="49" spans="1:200" s="362" customFormat="1" ht="30" customHeight="1" x14ac:dyDescent="0.25">
      <c r="A49" s="435"/>
      <c r="B49" s="1204"/>
      <c r="C49" s="1201"/>
      <c r="D49" s="1244">
        <v>272</v>
      </c>
      <c r="E49" s="1245" t="s">
        <v>447</v>
      </c>
      <c r="F49" s="1246" t="s">
        <v>448</v>
      </c>
      <c r="G49" s="1247" t="s">
        <v>84</v>
      </c>
      <c r="H49" s="1248" t="s">
        <v>76</v>
      </c>
      <c r="I49" s="1177"/>
      <c r="J49" s="1249" t="s">
        <v>129</v>
      </c>
      <c r="K49" s="1198">
        <v>158</v>
      </c>
      <c r="L49" s="1249">
        <v>158</v>
      </c>
      <c r="M49" s="1250">
        <v>0</v>
      </c>
      <c r="N49" s="1251">
        <v>0</v>
      </c>
      <c r="O49" s="1252">
        <v>4</v>
      </c>
      <c r="P49" s="1253">
        <v>38</v>
      </c>
      <c r="Q49" s="1253">
        <v>0</v>
      </c>
      <c r="R49" s="1253">
        <v>38</v>
      </c>
      <c r="S49" s="1254">
        <f>O49+P49</f>
        <v>42</v>
      </c>
      <c r="T49" s="1254">
        <f t="shared" si="1"/>
        <v>116</v>
      </c>
      <c r="U49" s="1255">
        <v>36</v>
      </c>
      <c r="V49" s="1256">
        <v>36</v>
      </c>
      <c r="W49" s="1257">
        <v>36</v>
      </c>
      <c r="X49" s="1258">
        <v>8</v>
      </c>
      <c r="Y49" s="1258">
        <v>0</v>
      </c>
      <c r="Z49" s="1259">
        <v>0</v>
      </c>
      <c r="AA49" s="1260">
        <v>0</v>
      </c>
      <c r="AB49" s="1260">
        <v>0</v>
      </c>
      <c r="AC49" s="1261">
        <v>0</v>
      </c>
      <c r="AD49" s="1260">
        <v>0</v>
      </c>
      <c r="AE49" s="1262">
        <v>0</v>
      </c>
      <c r="AF49" s="1176"/>
      <c r="AG49" s="1206"/>
      <c r="AH49" s="1176"/>
      <c r="AI49" s="1135"/>
    </row>
    <row r="50" spans="1:200" s="362" customFormat="1" ht="30" customHeight="1" x14ac:dyDescent="0.25">
      <c r="A50" s="435"/>
      <c r="B50" s="1204"/>
      <c r="C50" s="1201"/>
      <c r="D50" s="1179">
        <v>179</v>
      </c>
      <c r="E50" s="1120" t="s">
        <v>1283</v>
      </c>
      <c r="F50" s="1122" t="s">
        <v>1284</v>
      </c>
      <c r="G50" s="1121" t="s">
        <v>113</v>
      </c>
      <c r="H50" s="1123" t="s">
        <v>76</v>
      </c>
      <c r="I50" s="1123"/>
      <c r="J50" s="1221" t="s">
        <v>42</v>
      </c>
      <c r="K50" s="1124">
        <v>29</v>
      </c>
      <c r="L50" s="1119">
        <v>29</v>
      </c>
      <c r="M50" s="1186"/>
      <c r="N50" s="1219">
        <v>29</v>
      </c>
      <c r="O50" s="1127">
        <v>0</v>
      </c>
      <c r="P50" s="1128">
        <v>29</v>
      </c>
      <c r="Q50" s="1128">
        <v>29</v>
      </c>
      <c r="R50" s="1128">
        <v>0</v>
      </c>
      <c r="S50" s="1254">
        <f>O50+P50</f>
        <v>29</v>
      </c>
      <c r="T50" s="1254">
        <f t="shared" si="1"/>
        <v>0</v>
      </c>
      <c r="U50" s="604">
        <v>0</v>
      </c>
      <c r="V50" s="1130">
        <v>0</v>
      </c>
      <c r="W50" s="1129">
        <v>0</v>
      </c>
      <c r="X50" s="1131">
        <v>0</v>
      </c>
      <c r="Y50" s="1131">
        <v>0</v>
      </c>
      <c r="Z50" s="1132">
        <v>0</v>
      </c>
      <c r="AA50" s="1211">
        <v>0</v>
      </c>
      <c r="AB50" s="1211">
        <v>0</v>
      </c>
      <c r="AC50" s="1133">
        <v>0</v>
      </c>
      <c r="AD50" s="1211">
        <v>0</v>
      </c>
      <c r="AE50" s="1218">
        <v>0</v>
      </c>
      <c r="AF50" s="1176"/>
      <c r="AG50" s="1206"/>
      <c r="AH50" s="1176"/>
      <c r="AI50" s="1135"/>
    </row>
    <row r="51" spans="1:200" s="362" customFormat="1" ht="30" customHeight="1" x14ac:dyDescent="0.25">
      <c r="A51" s="435"/>
      <c r="B51" s="1204"/>
      <c r="C51" s="1201"/>
      <c r="D51" s="1179">
        <v>177</v>
      </c>
      <c r="E51" s="1120" t="s">
        <v>1285</v>
      </c>
      <c r="F51" s="1121" t="s">
        <v>1286</v>
      </c>
      <c r="G51" s="1121" t="s">
        <v>113</v>
      </c>
      <c r="H51" s="1123" t="s">
        <v>76</v>
      </c>
      <c r="I51" s="1123"/>
      <c r="J51" s="1221" t="s">
        <v>42</v>
      </c>
      <c r="K51" s="1124">
        <v>29</v>
      </c>
      <c r="L51" s="1124">
        <v>29</v>
      </c>
      <c r="M51" s="1222">
        <v>0</v>
      </c>
      <c r="N51" s="1223">
        <v>29</v>
      </c>
      <c r="O51" s="1221">
        <v>0</v>
      </c>
      <c r="P51" s="1126">
        <v>29</v>
      </c>
      <c r="Q51" s="1126">
        <v>29</v>
      </c>
      <c r="R51" s="1126">
        <v>0</v>
      </c>
      <c r="S51" s="1254">
        <f>O51+P51</f>
        <v>29</v>
      </c>
      <c r="T51" s="1254">
        <f t="shared" si="1"/>
        <v>0</v>
      </c>
      <c r="U51" s="604">
        <v>0</v>
      </c>
      <c r="V51" s="1130">
        <v>0</v>
      </c>
      <c r="W51" s="1129">
        <v>0</v>
      </c>
      <c r="X51" s="1131">
        <v>0</v>
      </c>
      <c r="Y51" s="1131">
        <v>0</v>
      </c>
      <c r="Z51" s="1132">
        <v>0</v>
      </c>
      <c r="AA51" s="1211">
        <v>0</v>
      </c>
      <c r="AB51" s="1211">
        <v>0</v>
      </c>
      <c r="AC51" s="1133">
        <v>0</v>
      </c>
      <c r="AD51" s="1211">
        <v>0</v>
      </c>
      <c r="AE51" s="1218">
        <v>0</v>
      </c>
      <c r="AF51" s="1176"/>
      <c r="AG51" s="1206"/>
      <c r="AH51" s="1176"/>
      <c r="AI51" s="1135"/>
    </row>
    <row r="52" spans="1:200" s="362" customFormat="1" ht="30" customHeight="1" x14ac:dyDescent="0.25">
      <c r="A52" s="435"/>
      <c r="B52" s="1204"/>
      <c r="C52" s="1201"/>
      <c r="D52" s="1179">
        <v>187</v>
      </c>
      <c r="E52" s="1120" t="s">
        <v>1287</v>
      </c>
      <c r="F52" s="1122" t="s">
        <v>1288</v>
      </c>
      <c r="G52" s="1121" t="s">
        <v>465</v>
      </c>
      <c r="H52" s="1123" t="s">
        <v>76</v>
      </c>
      <c r="I52" s="1123"/>
      <c r="J52" s="1124" t="s">
        <v>42</v>
      </c>
      <c r="K52" s="1124">
        <v>146</v>
      </c>
      <c r="L52" s="1124">
        <v>0</v>
      </c>
      <c r="M52" s="1124">
        <v>146</v>
      </c>
      <c r="N52" s="1223">
        <v>146</v>
      </c>
      <c r="O52" s="1221">
        <v>0</v>
      </c>
      <c r="P52" s="1126">
        <v>146</v>
      </c>
      <c r="Q52" s="1126">
        <v>146</v>
      </c>
      <c r="R52" s="1126">
        <v>0</v>
      </c>
      <c r="S52" s="1217">
        <f>O52+P52</f>
        <v>146</v>
      </c>
      <c r="T52" s="1217">
        <f t="shared" si="1"/>
        <v>0</v>
      </c>
      <c r="U52" s="604">
        <v>0</v>
      </c>
      <c r="V52" s="1130">
        <v>0</v>
      </c>
      <c r="W52" s="1129">
        <v>0</v>
      </c>
      <c r="X52" s="1131">
        <v>0</v>
      </c>
      <c r="Y52" s="1131">
        <v>0</v>
      </c>
      <c r="Z52" s="1132">
        <v>0</v>
      </c>
      <c r="AA52" s="1211">
        <v>0</v>
      </c>
      <c r="AB52" s="1211">
        <v>0</v>
      </c>
      <c r="AC52" s="1133">
        <v>0</v>
      </c>
      <c r="AD52" s="1211">
        <v>0</v>
      </c>
      <c r="AE52" s="1218">
        <v>0</v>
      </c>
      <c r="AF52" s="1176"/>
      <c r="AG52" s="1206"/>
      <c r="AH52" s="1176"/>
      <c r="AI52" s="1135"/>
    </row>
    <row r="53" spans="1:200" s="1242" customFormat="1" ht="30" customHeight="1" thickBot="1" x14ac:dyDescent="0.3">
      <c r="A53" s="364"/>
      <c r="B53" s="1263" t="s">
        <v>475</v>
      </c>
      <c r="C53" s="421"/>
      <c r="D53" s="1197"/>
      <c r="E53" s="1197"/>
      <c r="F53" s="1197"/>
      <c r="G53" s="1197"/>
      <c r="H53" s="1193"/>
      <c r="I53" s="1193"/>
      <c r="J53" s="1193"/>
      <c r="K53" s="1193"/>
      <c r="L53" s="1193"/>
      <c r="M53" s="1193"/>
      <c r="N53" s="1197"/>
      <c r="O53" s="1193"/>
      <c r="P53" s="1193"/>
      <c r="Q53" s="1193"/>
      <c r="R53" s="1193"/>
      <c r="S53" s="1193"/>
      <c r="T53" s="1193"/>
      <c r="U53" s="421"/>
      <c r="V53" s="421"/>
      <c r="W53" s="420"/>
      <c r="X53" s="421"/>
      <c r="Y53" s="421"/>
      <c r="Z53" s="421"/>
      <c r="AA53" s="421"/>
      <c r="AB53" s="421"/>
      <c r="AC53" s="421"/>
      <c r="AD53" s="433"/>
      <c r="AE53" s="1176"/>
      <c r="AF53" s="1176"/>
      <c r="AG53" s="1206"/>
      <c r="AH53" s="1176"/>
      <c r="AI53" s="1135"/>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c r="DJ53" s="362"/>
      <c r="DK53" s="362"/>
      <c r="DL53" s="362"/>
      <c r="DM53" s="362"/>
      <c r="DN53" s="362"/>
      <c r="DO53" s="362"/>
      <c r="DP53" s="362"/>
      <c r="DQ53" s="362"/>
      <c r="DR53" s="362"/>
      <c r="DS53" s="362"/>
      <c r="DT53" s="362"/>
      <c r="DU53" s="362"/>
      <c r="DV53" s="362"/>
      <c r="DW53" s="362"/>
      <c r="DX53" s="362"/>
      <c r="DY53" s="362"/>
      <c r="DZ53" s="362"/>
      <c r="EA53" s="362"/>
      <c r="EB53" s="362"/>
      <c r="EC53" s="362"/>
      <c r="ED53" s="362"/>
      <c r="EE53" s="362"/>
      <c r="EF53" s="362"/>
      <c r="EG53" s="362"/>
      <c r="EH53" s="362"/>
      <c r="EI53" s="362"/>
      <c r="EJ53" s="362"/>
      <c r="EK53" s="362"/>
      <c r="EL53" s="362"/>
      <c r="EM53" s="362"/>
      <c r="EN53" s="362"/>
      <c r="EO53" s="362"/>
      <c r="EP53" s="362"/>
      <c r="EQ53" s="362"/>
      <c r="ER53" s="362"/>
      <c r="ES53" s="362"/>
      <c r="ET53" s="362"/>
      <c r="EU53" s="362"/>
      <c r="EV53" s="362"/>
      <c r="EW53" s="362"/>
      <c r="EX53" s="362"/>
      <c r="EY53" s="362"/>
      <c r="EZ53" s="362"/>
      <c r="FA53" s="362"/>
      <c r="FB53" s="362"/>
      <c r="FC53" s="362"/>
      <c r="FD53" s="362"/>
      <c r="FE53" s="362"/>
      <c r="FF53" s="362"/>
      <c r="FG53" s="362"/>
      <c r="FH53" s="362"/>
      <c r="FI53" s="362"/>
      <c r="FJ53" s="362"/>
      <c r="FK53" s="362"/>
      <c r="FL53" s="362"/>
      <c r="FM53" s="362"/>
      <c r="FN53" s="362"/>
      <c r="FO53" s="362"/>
      <c r="FP53" s="362"/>
      <c r="FQ53" s="362"/>
      <c r="FR53" s="362"/>
      <c r="FS53" s="362"/>
      <c r="FT53" s="362"/>
      <c r="FU53" s="362"/>
      <c r="FV53" s="362"/>
      <c r="FW53" s="362"/>
      <c r="FX53" s="362"/>
      <c r="FY53" s="362"/>
      <c r="FZ53" s="362"/>
      <c r="GA53" s="362"/>
      <c r="GB53" s="362"/>
      <c r="GC53" s="362"/>
      <c r="GD53" s="362"/>
      <c r="GE53" s="362"/>
      <c r="GF53" s="362"/>
      <c r="GG53" s="362"/>
      <c r="GH53" s="362"/>
      <c r="GI53" s="362"/>
      <c r="GJ53" s="362"/>
      <c r="GK53" s="362"/>
      <c r="GL53" s="362"/>
      <c r="GM53" s="362"/>
      <c r="GN53" s="362"/>
      <c r="GO53" s="362"/>
      <c r="GP53" s="362"/>
      <c r="GQ53" s="362"/>
      <c r="GR53" s="362"/>
    </row>
    <row r="54" spans="1:200" ht="32.25" thickBot="1" x14ac:dyDescent="0.3">
      <c r="B54" s="1025" t="s">
        <v>71</v>
      </c>
      <c r="C54" s="425"/>
      <c r="D54" s="1197"/>
      <c r="E54" s="1197"/>
      <c r="F54" s="1197"/>
      <c r="G54" s="1197"/>
      <c r="H54" s="1193"/>
      <c r="I54" s="1193"/>
      <c r="J54" s="1193"/>
      <c r="K54" s="1193"/>
      <c r="L54" s="1193"/>
      <c r="M54" s="1193"/>
      <c r="N54" s="1197"/>
      <c r="O54" s="1193"/>
      <c r="P54" s="1193"/>
      <c r="Q54" s="1193"/>
      <c r="R54" s="1193"/>
      <c r="S54" s="1193"/>
      <c r="T54" s="1193"/>
      <c r="U54" s="421"/>
      <c r="V54" s="421"/>
      <c r="W54" s="420"/>
      <c r="X54" s="421"/>
      <c r="Y54" s="421"/>
      <c r="Z54" s="421"/>
      <c r="AA54" s="421"/>
      <c r="AB54" s="421"/>
      <c r="AC54" s="421"/>
      <c r="AD54" s="1174"/>
      <c r="AE54" s="421"/>
      <c r="AF54" s="433"/>
      <c r="AG54" s="587"/>
      <c r="AH54" s="588"/>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c r="CJ54" s="362"/>
      <c r="CK54" s="362"/>
      <c r="CL54" s="362"/>
      <c r="CM54" s="362"/>
      <c r="CN54" s="362"/>
      <c r="CO54" s="362"/>
      <c r="CP54" s="362"/>
      <c r="CQ54" s="362"/>
      <c r="CR54" s="362"/>
      <c r="CS54" s="362"/>
      <c r="CT54" s="362"/>
      <c r="CU54" s="362"/>
      <c r="CV54" s="362"/>
      <c r="CW54" s="362"/>
      <c r="CX54" s="362"/>
      <c r="CY54" s="362"/>
      <c r="CZ54" s="362"/>
      <c r="DA54" s="362"/>
      <c r="DB54" s="362"/>
      <c r="DC54" s="362"/>
      <c r="DD54" s="362"/>
      <c r="DE54" s="362"/>
      <c r="DF54" s="362"/>
      <c r="DG54" s="362"/>
      <c r="DH54" s="362"/>
      <c r="DI54" s="362"/>
      <c r="DJ54" s="362"/>
      <c r="DK54" s="362"/>
      <c r="DL54" s="362"/>
      <c r="DM54" s="362"/>
      <c r="DN54" s="362"/>
      <c r="DO54" s="362"/>
      <c r="DP54" s="362"/>
      <c r="DQ54" s="362"/>
      <c r="DR54" s="362"/>
      <c r="DS54" s="362"/>
      <c r="DT54" s="362"/>
      <c r="DU54" s="362"/>
      <c r="DV54" s="362"/>
      <c r="DW54" s="362"/>
      <c r="DX54" s="362"/>
      <c r="DY54" s="362"/>
      <c r="DZ54" s="362"/>
      <c r="EA54" s="362"/>
      <c r="EB54" s="362"/>
      <c r="EC54" s="362"/>
      <c r="ED54" s="362"/>
      <c r="EE54" s="362"/>
      <c r="EF54" s="362"/>
      <c r="EG54" s="362"/>
      <c r="EH54" s="362"/>
      <c r="EI54" s="362"/>
      <c r="EJ54" s="362"/>
      <c r="EK54" s="362"/>
      <c r="EL54" s="362"/>
      <c r="EM54" s="362"/>
      <c r="EN54" s="362"/>
      <c r="EO54" s="362"/>
      <c r="EP54" s="362"/>
      <c r="EQ54" s="362"/>
      <c r="ER54" s="362"/>
      <c r="ES54" s="362"/>
      <c r="ET54" s="362"/>
      <c r="EU54" s="362"/>
      <c r="EV54" s="362"/>
      <c r="EW54" s="362"/>
      <c r="EX54" s="362"/>
      <c r="EY54" s="362"/>
      <c r="EZ54" s="362"/>
      <c r="FA54" s="362"/>
      <c r="FB54" s="362"/>
      <c r="FC54" s="362"/>
      <c r="FD54" s="362"/>
      <c r="FE54" s="362"/>
      <c r="FF54" s="362"/>
      <c r="FG54" s="362"/>
      <c r="FH54" s="362"/>
      <c r="FI54" s="362"/>
      <c r="FJ54" s="362"/>
      <c r="FK54" s="362"/>
      <c r="FL54" s="362"/>
      <c r="FM54" s="362"/>
      <c r="FN54" s="362"/>
      <c r="FO54" s="362"/>
      <c r="FP54" s="362"/>
      <c r="FQ54" s="362"/>
      <c r="FR54" s="362"/>
      <c r="FS54" s="362"/>
      <c r="FT54" s="362"/>
      <c r="FU54" s="362"/>
      <c r="FV54" s="362"/>
      <c r="FW54" s="362"/>
      <c r="FX54" s="362"/>
      <c r="FY54" s="362"/>
      <c r="FZ54" s="362"/>
      <c r="GA54" s="362"/>
      <c r="GB54" s="362"/>
      <c r="GC54" s="362"/>
      <c r="GD54" s="362"/>
      <c r="GE54" s="362"/>
      <c r="GF54" s="362"/>
      <c r="GG54" s="362"/>
      <c r="GH54" s="362"/>
      <c r="GI54" s="362"/>
      <c r="GJ54" s="362"/>
      <c r="GK54" s="362"/>
      <c r="GL54" s="362"/>
      <c r="GM54" s="362"/>
      <c r="GN54" s="362"/>
      <c r="GO54" s="362"/>
      <c r="GP54" s="362"/>
      <c r="GQ54" s="362"/>
      <c r="GR54" s="362"/>
    </row>
    <row r="55" spans="1:200" s="362" customFormat="1" ht="30" customHeight="1" thickBot="1" x14ac:dyDescent="0.3">
      <c r="B55" s="435"/>
      <c r="C55" s="435"/>
      <c r="D55" s="1264" t="s">
        <v>1289</v>
      </c>
      <c r="E55" s="1237" t="s">
        <v>1290</v>
      </c>
      <c r="F55" s="1234" t="s">
        <v>1291</v>
      </c>
      <c r="G55" s="1215" t="s">
        <v>1292</v>
      </c>
      <c r="H55" s="1216"/>
      <c r="I55" s="1181" t="s">
        <v>76</v>
      </c>
      <c r="J55" s="1119" t="s">
        <v>77</v>
      </c>
      <c r="K55" s="1121"/>
      <c r="L55" s="1127">
        <v>32</v>
      </c>
      <c r="M55" s="1186">
        <v>0</v>
      </c>
      <c r="N55" s="1127">
        <v>0</v>
      </c>
      <c r="O55" s="1127">
        <v>28</v>
      </c>
      <c r="P55" s="1127">
        <v>4</v>
      </c>
      <c r="Q55" s="1127">
        <v>0</v>
      </c>
      <c r="R55" s="1127">
        <v>4</v>
      </c>
      <c r="S55" s="1127">
        <v>32</v>
      </c>
      <c r="T55" s="1127">
        <v>0</v>
      </c>
      <c r="U55" s="604">
        <v>0</v>
      </c>
      <c r="V55" s="1130">
        <v>0</v>
      </c>
      <c r="W55" s="1129">
        <v>0</v>
      </c>
      <c r="X55" s="1131">
        <v>0</v>
      </c>
      <c r="Y55" s="1131">
        <v>0</v>
      </c>
      <c r="Z55" s="1131">
        <f>SUM(U55:Y55)</f>
        <v>0</v>
      </c>
      <c r="AA55" s="1211">
        <v>0</v>
      </c>
      <c r="AB55" s="1211">
        <v>0</v>
      </c>
      <c r="AC55" s="1133">
        <v>0</v>
      </c>
      <c r="AD55" s="1133">
        <v>0</v>
      </c>
      <c r="AE55" s="1212">
        <v>0</v>
      </c>
      <c r="AF55" s="433"/>
      <c r="AG55" s="587"/>
      <c r="AH55" s="588"/>
    </row>
    <row r="56" spans="1:200" ht="30" customHeight="1" thickBot="1" x14ac:dyDescent="0.3">
      <c r="B56" s="426" t="s">
        <v>483</v>
      </c>
      <c r="C56" s="425"/>
      <c r="D56" s="1265"/>
      <c r="E56" s="1236"/>
      <c r="F56" s="1266"/>
      <c r="G56" s="1201"/>
      <c r="H56" s="1267"/>
      <c r="I56" s="1202"/>
      <c r="J56" s="1193"/>
      <c r="K56" s="1177"/>
      <c r="L56" s="1136"/>
      <c r="M56" s="1268"/>
      <c r="N56" s="1136"/>
      <c r="O56" s="1136"/>
      <c r="P56" s="1136"/>
      <c r="Q56" s="1136"/>
      <c r="R56" s="1136"/>
      <c r="S56" s="1136"/>
      <c r="T56" s="1136"/>
      <c r="U56" s="1203"/>
      <c r="V56" s="421"/>
      <c r="W56" s="1174"/>
      <c r="X56" s="1203"/>
      <c r="Y56" s="1203"/>
      <c r="Z56" s="1203"/>
      <c r="AA56" s="1203"/>
      <c r="AB56" s="1203"/>
      <c r="AC56" s="421"/>
      <c r="AD56" s="433"/>
      <c r="AE56" s="433"/>
      <c r="AF56" s="433"/>
      <c r="AG56" s="587"/>
      <c r="AH56" s="588"/>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2"/>
      <c r="BW56" s="362"/>
      <c r="BX56" s="362"/>
      <c r="BY56" s="362"/>
      <c r="BZ56" s="362"/>
      <c r="CA56" s="362"/>
      <c r="CB56" s="362"/>
      <c r="CC56" s="362"/>
      <c r="CD56" s="362"/>
      <c r="CE56" s="362"/>
      <c r="CF56" s="362"/>
      <c r="CG56" s="362"/>
      <c r="CH56" s="362"/>
      <c r="CI56" s="362"/>
      <c r="CJ56" s="362"/>
      <c r="CK56" s="362"/>
      <c r="CL56" s="362"/>
      <c r="CM56" s="362"/>
      <c r="CN56" s="362"/>
      <c r="CO56" s="362"/>
      <c r="CP56" s="362"/>
      <c r="CQ56" s="362"/>
      <c r="CR56" s="362"/>
      <c r="CS56" s="362"/>
      <c r="CT56" s="362"/>
      <c r="CU56" s="362"/>
      <c r="CV56" s="362"/>
      <c r="CW56" s="362"/>
      <c r="CX56" s="362"/>
      <c r="CY56" s="362"/>
      <c r="CZ56" s="362"/>
      <c r="DA56" s="362"/>
      <c r="DB56" s="362"/>
      <c r="DC56" s="362"/>
      <c r="DD56" s="362"/>
      <c r="DE56" s="362"/>
      <c r="DF56" s="362"/>
      <c r="DG56" s="362"/>
      <c r="DH56" s="362"/>
      <c r="DI56" s="362"/>
      <c r="DJ56" s="362"/>
      <c r="DK56" s="362"/>
      <c r="DL56" s="362"/>
      <c r="DM56" s="362"/>
      <c r="DN56" s="362"/>
      <c r="DO56" s="362"/>
      <c r="DP56" s="362"/>
      <c r="DQ56" s="362"/>
      <c r="DR56" s="362"/>
      <c r="DS56" s="362"/>
      <c r="DT56" s="362"/>
      <c r="DU56" s="362"/>
      <c r="DV56" s="362"/>
      <c r="DW56" s="362"/>
      <c r="DX56" s="362"/>
      <c r="DY56" s="362"/>
      <c r="DZ56" s="362"/>
      <c r="EA56" s="362"/>
      <c r="EB56" s="362"/>
      <c r="EC56" s="362"/>
      <c r="ED56" s="362"/>
      <c r="EE56" s="362"/>
      <c r="EF56" s="362"/>
      <c r="EG56" s="362"/>
      <c r="EH56" s="362"/>
      <c r="EI56" s="362"/>
      <c r="EJ56" s="362"/>
      <c r="EK56" s="362"/>
      <c r="EL56" s="362"/>
      <c r="EM56" s="362"/>
      <c r="EN56" s="362"/>
      <c r="EO56" s="362"/>
      <c r="EP56" s="362"/>
      <c r="EQ56" s="362"/>
      <c r="ER56" s="362"/>
      <c r="ES56" s="362"/>
      <c r="ET56" s="362"/>
      <c r="EU56" s="362"/>
      <c r="EV56" s="362"/>
      <c r="EW56" s="362"/>
      <c r="EX56" s="362"/>
      <c r="EY56" s="362"/>
      <c r="EZ56" s="362"/>
      <c r="FA56" s="362"/>
      <c r="FB56" s="362"/>
      <c r="FC56" s="362"/>
      <c r="FD56" s="362"/>
      <c r="FE56" s="362"/>
      <c r="FF56" s="362"/>
      <c r="FG56" s="362"/>
      <c r="FH56" s="362"/>
      <c r="FI56" s="362"/>
      <c r="FJ56" s="362"/>
      <c r="FK56" s="362"/>
      <c r="FL56" s="362"/>
      <c r="FM56" s="362"/>
      <c r="FN56" s="362"/>
      <c r="FO56" s="362"/>
      <c r="FP56" s="362"/>
      <c r="FQ56" s="362"/>
      <c r="FR56" s="362"/>
      <c r="FS56" s="362"/>
      <c r="FT56" s="362"/>
      <c r="FU56" s="362"/>
      <c r="FV56" s="362"/>
      <c r="FW56" s="362"/>
      <c r="FX56" s="362"/>
      <c r="FY56" s="362"/>
      <c r="FZ56" s="362"/>
      <c r="GA56" s="362"/>
      <c r="GB56" s="362"/>
      <c r="GC56" s="362"/>
      <c r="GD56" s="362"/>
      <c r="GE56" s="362"/>
      <c r="GF56" s="362"/>
      <c r="GG56" s="362"/>
      <c r="GH56" s="362"/>
      <c r="GI56" s="362"/>
      <c r="GJ56" s="362"/>
      <c r="GK56" s="362"/>
      <c r="GL56" s="362"/>
      <c r="GM56" s="362"/>
      <c r="GN56" s="362"/>
      <c r="GO56" s="362"/>
      <c r="GP56" s="362"/>
      <c r="GQ56" s="362"/>
      <c r="GR56" s="362"/>
    </row>
    <row r="57" spans="1:200" ht="32.25" thickBot="1" x14ac:dyDescent="0.3">
      <c r="B57" s="1019" t="s">
        <v>197</v>
      </c>
      <c r="C57" s="425"/>
      <c r="D57" s="1265"/>
      <c r="E57" s="1236"/>
      <c r="F57" s="1266"/>
      <c r="G57" s="1201"/>
      <c r="H57" s="1267"/>
      <c r="I57" s="1202"/>
      <c r="J57" s="1193"/>
      <c r="K57" s="1177"/>
      <c r="L57" s="1136"/>
      <c r="M57" s="1268"/>
      <c r="N57" s="1136"/>
      <c r="O57" s="1136"/>
      <c r="P57" s="1136"/>
      <c r="Q57" s="1136"/>
      <c r="R57" s="1136"/>
      <c r="S57" s="1136"/>
      <c r="T57" s="1136"/>
      <c r="U57" s="1203"/>
      <c r="V57" s="421"/>
      <c r="W57" s="1174"/>
      <c r="X57" s="1203"/>
      <c r="Y57" s="1203"/>
      <c r="Z57" s="1203"/>
      <c r="AA57" s="1203"/>
      <c r="AB57" s="1203"/>
      <c r="AC57" s="421"/>
      <c r="AD57" s="433"/>
      <c r="AE57" s="433"/>
      <c r="AF57" s="433"/>
      <c r="AG57" s="587"/>
      <c r="AH57" s="588"/>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c r="BR57" s="362"/>
      <c r="BS57" s="362"/>
      <c r="BT57" s="362"/>
      <c r="BU57" s="362"/>
      <c r="BV57" s="362"/>
      <c r="BW57" s="362"/>
      <c r="BX57" s="362"/>
      <c r="BY57" s="362"/>
      <c r="BZ57" s="362"/>
      <c r="CA57" s="362"/>
      <c r="CB57" s="362"/>
      <c r="CC57" s="362"/>
      <c r="CD57" s="362"/>
      <c r="CE57" s="362"/>
      <c r="CF57" s="362"/>
      <c r="CG57" s="362"/>
      <c r="CH57" s="362"/>
      <c r="CI57" s="362"/>
      <c r="CJ57" s="362"/>
      <c r="CK57" s="362"/>
      <c r="CL57" s="362"/>
      <c r="CM57" s="362"/>
      <c r="CN57" s="362"/>
      <c r="CO57" s="362"/>
      <c r="CP57" s="362"/>
      <c r="CQ57" s="362"/>
      <c r="CR57" s="362"/>
      <c r="CS57" s="362"/>
      <c r="CT57" s="362"/>
      <c r="CU57" s="362"/>
      <c r="CV57" s="362"/>
      <c r="CW57" s="362"/>
      <c r="CX57" s="362"/>
      <c r="CY57" s="362"/>
      <c r="CZ57" s="362"/>
      <c r="DA57" s="362"/>
      <c r="DB57" s="362"/>
      <c r="DC57" s="362"/>
      <c r="DD57" s="362"/>
      <c r="DE57" s="362"/>
      <c r="DF57" s="362"/>
      <c r="DG57" s="362"/>
      <c r="DH57" s="362"/>
      <c r="DI57" s="362"/>
      <c r="DJ57" s="362"/>
      <c r="DK57" s="362"/>
      <c r="DL57" s="362"/>
      <c r="DM57" s="362"/>
      <c r="DN57" s="362"/>
      <c r="DO57" s="362"/>
      <c r="DP57" s="362"/>
      <c r="DQ57" s="362"/>
      <c r="DR57" s="362"/>
      <c r="DS57" s="362"/>
      <c r="DT57" s="362"/>
      <c r="DU57" s="362"/>
      <c r="DV57" s="362"/>
      <c r="DW57" s="362"/>
      <c r="DX57" s="362"/>
      <c r="DY57" s="362"/>
      <c r="DZ57" s="362"/>
      <c r="EA57" s="362"/>
      <c r="EB57" s="362"/>
      <c r="EC57" s="362"/>
      <c r="ED57" s="362"/>
      <c r="EE57" s="362"/>
      <c r="EF57" s="362"/>
      <c r="EG57" s="362"/>
      <c r="EH57" s="362"/>
      <c r="EI57" s="362"/>
      <c r="EJ57" s="362"/>
      <c r="EK57" s="362"/>
      <c r="EL57" s="362"/>
      <c r="EM57" s="362"/>
      <c r="EN57" s="362"/>
      <c r="EO57" s="362"/>
      <c r="EP57" s="362"/>
      <c r="EQ57" s="362"/>
      <c r="ER57" s="362"/>
      <c r="ES57" s="362"/>
      <c r="ET57" s="362"/>
      <c r="EU57" s="362"/>
      <c r="EV57" s="362"/>
      <c r="EW57" s="362"/>
      <c r="EX57" s="362"/>
      <c r="EY57" s="362"/>
      <c r="EZ57" s="362"/>
      <c r="FA57" s="362"/>
      <c r="FB57" s="362"/>
      <c r="FC57" s="362"/>
      <c r="FD57" s="362"/>
      <c r="FE57" s="362"/>
      <c r="FF57" s="362"/>
      <c r="FG57" s="362"/>
      <c r="FH57" s="362"/>
      <c r="FI57" s="362"/>
      <c r="FJ57" s="362"/>
      <c r="FK57" s="362"/>
      <c r="FL57" s="362"/>
      <c r="FM57" s="362"/>
      <c r="FN57" s="362"/>
      <c r="FO57" s="362"/>
      <c r="FP57" s="362"/>
      <c r="FQ57" s="362"/>
      <c r="FR57" s="362"/>
      <c r="FS57" s="362"/>
      <c r="FT57" s="362"/>
      <c r="FU57" s="362"/>
      <c r="FV57" s="362"/>
      <c r="FW57" s="362"/>
      <c r="FX57" s="362"/>
      <c r="FY57" s="362"/>
      <c r="FZ57" s="362"/>
      <c r="GA57" s="362"/>
      <c r="GB57" s="362"/>
      <c r="GC57" s="362"/>
      <c r="GD57" s="362"/>
      <c r="GE57" s="362"/>
      <c r="GF57" s="362"/>
      <c r="GG57" s="362"/>
      <c r="GH57" s="362"/>
      <c r="GI57" s="362"/>
      <c r="GJ57" s="362"/>
      <c r="GK57" s="362"/>
      <c r="GL57" s="362"/>
      <c r="GM57" s="362"/>
      <c r="GN57" s="362"/>
      <c r="GO57" s="362"/>
      <c r="GP57" s="362"/>
      <c r="GQ57" s="362"/>
      <c r="GR57" s="362"/>
    </row>
    <row r="58" spans="1:200" s="362" customFormat="1" ht="30" customHeight="1" x14ac:dyDescent="0.25">
      <c r="B58" s="435"/>
      <c r="C58" s="435"/>
      <c r="D58" s="1214" t="s">
        <v>484</v>
      </c>
      <c r="E58" s="1214" t="s">
        <v>485</v>
      </c>
      <c r="F58" s="1215" t="s">
        <v>486</v>
      </c>
      <c r="G58" s="1215" t="s">
        <v>487</v>
      </c>
      <c r="H58" s="1127"/>
      <c r="I58" s="1181" t="s">
        <v>76</v>
      </c>
      <c r="J58" s="1119" t="s">
        <v>129</v>
      </c>
      <c r="K58" s="1124">
        <v>59</v>
      </c>
      <c r="L58" s="1127">
        <v>59</v>
      </c>
      <c r="M58" s="1186">
        <v>0</v>
      </c>
      <c r="N58" s="1219">
        <v>0</v>
      </c>
      <c r="O58" s="1127">
        <v>12</v>
      </c>
      <c r="P58" s="1127">
        <v>18</v>
      </c>
      <c r="Q58" s="1127">
        <v>0</v>
      </c>
      <c r="R58" s="1127">
        <v>18</v>
      </c>
      <c r="S58" s="1127">
        <f>SUM(O58:P58)</f>
        <v>30</v>
      </c>
      <c r="T58" s="1127">
        <f>K58-S58</f>
        <v>29</v>
      </c>
      <c r="U58" s="604">
        <v>24</v>
      </c>
      <c r="V58" s="1130">
        <v>5</v>
      </c>
      <c r="W58" s="1129">
        <v>0</v>
      </c>
      <c r="X58" s="1131">
        <v>0</v>
      </c>
      <c r="Y58" s="1131">
        <v>0</v>
      </c>
      <c r="Z58" s="1131">
        <v>0</v>
      </c>
      <c r="AA58" s="1211">
        <v>0</v>
      </c>
      <c r="AB58" s="1211">
        <v>0</v>
      </c>
      <c r="AC58" s="1133">
        <v>0</v>
      </c>
      <c r="AD58" s="1211">
        <v>0</v>
      </c>
      <c r="AE58" s="1218">
        <v>0</v>
      </c>
      <c r="AF58" s="1176"/>
      <c r="AG58" s="587"/>
      <c r="AH58" s="588"/>
    </row>
    <row r="59" spans="1:200" s="362" customFormat="1" ht="30" customHeight="1" thickBot="1" x14ac:dyDescent="0.3">
      <c r="B59" s="435"/>
      <c r="C59" s="435"/>
      <c r="D59" s="1208" t="s">
        <v>1293</v>
      </c>
      <c r="E59" s="1208" t="s">
        <v>1294</v>
      </c>
      <c r="F59" s="1122" t="s">
        <v>1295</v>
      </c>
      <c r="G59" s="1122" t="s">
        <v>1296</v>
      </c>
      <c r="H59" s="1221"/>
      <c r="I59" s="1123" t="s">
        <v>76</v>
      </c>
      <c r="J59" s="1124" t="s">
        <v>77</v>
      </c>
      <c r="K59" s="1124">
        <v>25</v>
      </c>
      <c r="L59" s="1124">
        <v>7</v>
      </c>
      <c r="M59" s="1124">
        <v>18</v>
      </c>
      <c r="N59" s="1223">
        <v>25</v>
      </c>
      <c r="O59" s="1221">
        <v>0</v>
      </c>
      <c r="P59" s="1221">
        <v>25</v>
      </c>
      <c r="Q59" s="1127">
        <v>25</v>
      </c>
      <c r="R59" s="1127">
        <v>0</v>
      </c>
      <c r="S59" s="1127">
        <f>SUM(O59:P59)</f>
        <v>25</v>
      </c>
      <c r="T59" s="1127">
        <f>K59-S59</f>
        <v>0</v>
      </c>
      <c r="U59" s="604">
        <v>0</v>
      </c>
      <c r="V59" s="1130">
        <v>0</v>
      </c>
      <c r="W59" s="1129">
        <v>0</v>
      </c>
      <c r="X59" s="1131">
        <v>0</v>
      </c>
      <c r="Y59" s="1131">
        <v>0</v>
      </c>
      <c r="Z59" s="1131">
        <v>0</v>
      </c>
      <c r="AA59" s="1211">
        <v>0</v>
      </c>
      <c r="AB59" s="1211">
        <v>0</v>
      </c>
      <c r="AC59" s="1133">
        <v>0</v>
      </c>
      <c r="AD59" s="1211">
        <v>0</v>
      </c>
      <c r="AE59" s="1218">
        <v>0</v>
      </c>
      <c r="AF59" s="1176"/>
      <c r="AG59" s="587"/>
      <c r="AH59" s="588"/>
    </row>
    <row r="60" spans="1:200" s="1242" customFormat="1" ht="30" customHeight="1" thickBot="1" x14ac:dyDescent="0.3">
      <c r="A60" s="364"/>
      <c r="B60" s="426" t="s">
        <v>503</v>
      </c>
      <c r="C60" s="367"/>
      <c r="D60" s="1197"/>
      <c r="E60" s="1197"/>
      <c r="F60" s="1197"/>
      <c r="G60" s="1197"/>
      <c r="H60" s="1193"/>
      <c r="I60" s="1193"/>
      <c r="J60" s="1193"/>
      <c r="K60" s="1193"/>
      <c r="L60" s="1193"/>
      <c r="M60" s="1193"/>
      <c r="N60" s="1197"/>
      <c r="O60" s="1193"/>
      <c r="P60" s="1193"/>
      <c r="Q60" s="1193"/>
      <c r="R60" s="1193"/>
      <c r="S60" s="1193"/>
      <c r="T60" s="1193"/>
      <c r="U60" s="421"/>
      <c r="V60" s="421"/>
      <c r="W60" s="420"/>
      <c r="X60" s="421"/>
      <c r="Y60" s="421"/>
      <c r="Z60" s="421"/>
      <c r="AA60" s="421"/>
      <c r="AB60" s="421"/>
      <c r="AC60" s="421"/>
      <c r="AD60" s="433"/>
      <c r="AE60" s="1206"/>
      <c r="AF60" s="1176"/>
      <c r="AG60" s="587"/>
      <c r="AH60" s="588"/>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2"/>
      <c r="BW60" s="362"/>
      <c r="BX60" s="362"/>
      <c r="BY60" s="362"/>
      <c r="BZ60" s="362"/>
      <c r="CA60" s="362"/>
      <c r="CB60" s="362"/>
      <c r="CC60" s="362"/>
      <c r="CD60" s="362"/>
      <c r="CE60" s="362"/>
      <c r="CF60" s="362"/>
      <c r="CG60" s="362"/>
      <c r="CH60" s="362"/>
      <c r="CI60" s="362"/>
      <c r="CJ60" s="362"/>
      <c r="CK60" s="362"/>
      <c r="CL60" s="362"/>
      <c r="CM60" s="362"/>
      <c r="CN60" s="362"/>
      <c r="CO60" s="362"/>
      <c r="CP60" s="362"/>
      <c r="CQ60" s="362"/>
      <c r="CR60" s="362"/>
      <c r="CS60" s="362"/>
      <c r="CT60" s="362"/>
      <c r="CU60" s="362"/>
      <c r="CV60" s="362"/>
      <c r="CW60" s="362"/>
      <c r="CX60" s="362"/>
      <c r="CY60" s="362"/>
      <c r="CZ60" s="362"/>
      <c r="DA60" s="362"/>
      <c r="DB60" s="362"/>
      <c r="DC60" s="362"/>
      <c r="DD60" s="362"/>
      <c r="DE60" s="362"/>
      <c r="DF60" s="362"/>
      <c r="DG60" s="362"/>
      <c r="DH60" s="362"/>
      <c r="DI60" s="362"/>
      <c r="DJ60" s="362"/>
      <c r="DK60" s="362"/>
      <c r="DL60" s="362"/>
      <c r="DM60" s="362"/>
      <c r="DN60" s="362"/>
      <c r="DO60" s="362"/>
      <c r="DP60" s="362"/>
      <c r="DQ60" s="362"/>
      <c r="DR60" s="362"/>
      <c r="DS60" s="362"/>
      <c r="DT60" s="362"/>
      <c r="DU60" s="362"/>
      <c r="DV60" s="362"/>
      <c r="DW60" s="362"/>
      <c r="DX60" s="362"/>
      <c r="DY60" s="362"/>
      <c r="DZ60" s="362"/>
      <c r="EA60" s="362"/>
      <c r="EB60" s="362"/>
      <c r="EC60" s="362"/>
      <c r="ED60" s="362"/>
      <c r="EE60" s="362"/>
      <c r="EF60" s="362"/>
      <c r="EG60" s="362"/>
      <c r="EH60" s="362"/>
      <c r="EI60" s="362"/>
      <c r="EJ60" s="362"/>
      <c r="EK60" s="362"/>
      <c r="EL60" s="362"/>
      <c r="EM60" s="362"/>
      <c r="EN60" s="362"/>
      <c r="EO60" s="362"/>
      <c r="EP60" s="362"/>
      <c r="EQ60" s="362"/>
      <c r="ER60" s="362"/>
      <c r="ES60" s="362"/>
      <c r="ET60" s="362"/>
      <c r="EU60" s="362"/>
      <c r="EV60" s="362"/>
      <c r="EW60" s="362"/>
      <c r="EX60" s="362"/>
      <c r="EY60" s="362"/>
      <c r="EZ60" s="362"/>
      <c r="FA60" s="362"/>
      <c r="FB60" s="362"/>
      <c r="FC60" s="362"/>
      <c r="FD60" s="362"/>
      <c r="FE60" s="362"/>
      <c r="FF60" s="362"/>
      <c r="FG60" s="362"/>
      <c r="FH60" s="362"/>
      <c r="FI60" s="362"/>
      <c r="FJ60" s="362"/>
      <c r="FK60" s="362"/>
      <c r="FL60" s="362"/>
      <c r="FM60" s="362"/>
      <c r="FN60" s="362"/>
      <c r="FO60" s="362"/>
      <c r="FP60" s="362"/>
      <c r="FQ60" s="362"/>
      <c r="FR60" s="362"/>
      <c r="FS60" s="362"/>
      <c r="FT60" s="362"/>
      <c r="FU60" s="362"/>
      <c r="FV60" s="362"/>
      <c r="FW60" s="362"/>
      <c r="FX60" s="362"/>
      <c r="FY60" s="362"/>
      <c r="FZ60" s="362"/>
      <c r="GA60" s="362"/>
      <c r="GB60" s="362"/>
      <c r="GC60" s="362"/>
      <c r="GD60" s="362"/>
      <c r="GE60" s="362"/>
      <c r="GF60" s="362"/>
      <c r="GG60" s="362"/>
      <c r="GH60" s="362"/>
      <c r="GI60" s="362"/>
      <c r="GJ60" s="362"/>
      <c r="GK60" s="362"/>
      <c r="GL60" s="362"/>
      <c r="GM60" s="362"/>
      <c r="GN60" s="362"/>
      <c r="GO60" s="362"/>
      <c r="GP60" s="362"/>
      <c r="GQ60" s="362"/>
      <c r="GR60" s="362"/>
    </row>
    <row r="61" spans="1:200" s="362" customFormat="1" ht="32.25" thickBot="1" x14ac:dyDescent="0.3">
      <c r="A61" s="364"/>
      <c r="B61" s="1019" t="s">
        <v>197</v>
      </c>
      <c r="C61" s="437"/>
      <c r="D61" s="1197"/>
      <c r="E61" s="1197"/>
      <c r="F61" s="1197"/>
      <c r="G61" s="1197"/>
      <c r="H61" s="1193"/>
      <c r="I61" s="1193"/>
      <c r="J61" s="1193"/>
      <c r="K61" s="1193"/>
      <c r="L61" s="1193"/>
      <c r="M61" s="1193"/>
      <c r="N61" s="1197"/>
      <c r="O61" s="1193"/>
      <c r="P61" s="1193"/>
      <c r="Q61" s="1193"/>
      <c r="R61" s="1193"/>
      <c r="S61" s="1193"/>
      <c r="T61" s="1193"/>
      <c r="U61" s="421"/>
      <c r="V61" s="421"/>
      <c r="W61" s="420"/>
      <c r="X61" s="421"/>
      <c r="Y61" s="421"/>
      <c r="Z61" s="421"/>
      <c r="AA61" s="421"/>
      <c r="AB61" s="421"/>
      <c r="AC61" s="421"/>
      <c r="AD61" s="1203"/>
      <c r="AE61" s="1203"/>
      <c r="AF61" s="1176"/>
      <c r="AG61" s="587"/>
      <c r="AH61" s="588"/>
    </row>
    <row r="62" spans="1:200" s="431" customFormat="1" ht="30" customHeight="1" thickBot="1" x14ac:dyDescent="0.3">
      <c r="A62" s="362"/>
      <c r="B62" s="363"/>
      <c r="C62" s="436"/>
      <c r="D62" s="1214" t="s">
        <v>504</v>
      </c>
      <c r="E62" s="1214" t="s">
        <v>505</v>
      </c>
      <c r="F62" s="1215" t="s">
        <v>506</v>
      </c>
      <c r="G62" s="1184" t="s">
        <v>507</v>
      </c>
      <c r="H62" s="1181" t="s">
        <v>76</v>
      </c>
      <c r="I62" s="1181"/>
      <c r="J62" s="1119" t="s">
        <v>350</v>
      </c>
      <c r="K62" s="1124">
        <v>285</v>
      </c>
      <c r="L62" s="1127">
        <v>247</v>
      </c>
      <c r="M62" s="1186">
        <v>18</v>
      </c>
      <c r="N62" s="1127">
        <v>20</v>
      </c>
      <c r="O62" s="1127">
        <v>95</v>
      </c>
      <c r="P62" s="1127">
        <v>43</v>
      </c>
      <c r="Q62" s="1127">
        <v>0</v>
      </c>
      <c r="R62" s="1127">
        <v>43</v>
      </c>
      <c r="S62" s="1127">
        <f>P62+O62</f>
        <v>138</v>
      </c>
      <c r="T62" s="1127">
        <f>K62-S62</f>
        <v>147</v>
      </c>
      <c r="U62" s="604">
        <v>50</v>
      </c>
      <c r="V62" s="1130">
        <v>70</v>
      </c>
      <c r="W62" s="1129">
        <v>49</v>
      </c>
      <c r="X62" s="1131">
        <v>0</v>
      </c>
      <c r="Y62" s="1131">
        <v>0</v>
      </c>
      <c r="Z62" s="1131">
        <v>0</v>
      </c>
      <c r="AA62" s="1211">
        <v>0</v>
      </c>
      <c r="AB62" s="1211">
        <v>0</v>
      </c>
      <c r="AC62" s="1133">
        <v>0</v>
      </c>
      <c r="AD62" s="1211">
        <v>0</v>
      </c>
      <c r="AE62" s="1212">
        <v>0</v>
      </c>
      <c r="AF62" s="433"/>
      <c r="AG62" s="433"/>
      <c r="AH62" s="433"/>
    </row>
    <row r="63" spans="1:200" s="431" customFormat="1" ht="30" customHeight="1" thickBot="1" x14ac:dyDescent="0.3">
      <c r="A63" s="420"/>
      <c r="B63" s="426" t="s">
        <v>523</v>
      </c>
      <c r="C63" s="421"/>
      <c r="D63" s="1197"/>
      <c r="E63" s="1197"/>
      <c r="F63" s="1197"/>
      <c r="G63" s="1197"/>
      <c r="H63" s="1193"/>
      <c r="I63" s="1193"/>
      <c r="J63" s="1193"/>
      <c r="K63" s="1193"/>
      <c r="L63" s="1193"/>
      <c r="M63" s="1193"/>
      <c r="N63" s="1197"/>
      <c r="O63" s="1193"/>
      <c r="P63" s="1193"/>
      <c r="Q63" s="1193"/>
      <c r="R63" s="1193"/>
      <c r="S63" s="1193"/>
      <c r="T63" s="1193"/>
      <c r="U63" s="421"/>
      <c r="V63" s="421"/>
      <c r="W63" s="421"/>
      <c r="X63" s="421"/>
      <c r="Y63" s="420"/>
      <c r="Z63" s="433"/>
      <c r="AA63" s="433"/>
      <c r="AB63" s="433"/>
      <c r="AC63" s="433"/>
      <c r="AD63" s="433"/>
      <c r="AE63" s="433"/>
      <c r="AF63" s="1206"/>
      <c r="AG63" s="1206"/>
      <c r="AH63" s="1176"/>
    </row>
    <row r="64" spans="1:200" ht="32.25" thickBot="1" x14ac:dyDescent="0.3">
      <c r="A64" s="431"/>
      <c r="B64" s="1025" t="s">
        <v>71</v>
      </c>
      <c r="C64" s="421"/>
      <c r="D64" s="1197"/>
      <c r="E64" s="1197"/>
      <c r="F64" s="1197"/>
      <c r="G64" s="1197"/>
      <c r="H64" s="1193"/>
      <c r="I64" s="1193"/>
      <c r="J64" s="1193"/>
      <c r="K64" s="1193"/>
      <c r="L64" s="1193"/>
      <c r="M64" s="1193"/>
      <c r="N64" s="1197"/>
      <c r="O64" s="1193"/>
      <c r="P64" s="1193"/>
      <c r="Q64" s="1193"/>
      <c r="R64" s="1193"/>
      <c r="S64" s="1193"/>
      <c r="T64" s="1193"/>
      <c r="U64" s="421"/>
      <c r="V64" s="421"/>
      <c r="W64" s="421"/>
      <c r="X64" s="421"/>
      <c r="Y64" s="420"/>
      <c r="Z64" s="421"/>
      <c r="AA64" s="421"/>
      <c r="AB64" s="421"/>
      <c r="AC64" s="421"/>
      <c r="AD64" s="1203"/>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62"/>
      <c r="BU64" s="362"/>
      <c r="BV64" s="362"/>
      <c r="BW64" s="362"/>
      <c r="BX64" s="362"/>
      <c r="BY64" s="362"/>
      <c r="BZ64" s="362"/>
      <c r="CA64" s="362"/>
      <c r="CB64" s="362"/>
      <c r="CC64" s="362"/>
      <c r="CD64" s="362"/>
      <c r="CE64" s="362"/>
      <c r="CF64" s="362"/>
      <c r="CG64" s="362"/>
      <c r="CH64" s="362"/>
      <c r="CI64" s="362"/>
      <c r="CJ64" s="362"/>
      <c r="CK64" s="362"/>
      <c r="CL64" s="362"/>
      <c r="CM64" s="362"/>
      <c r="CN64" s="362"/>
      <c r="CO64" s="362"/>
      <c r="CP64" s="362"/>
      <c r="CQ64" s="362"/>
      <c r="CR64" s="362"/>
      <c r="CS64" s="362"/>
      <c r="CT64" s="362"/>
      <c r="CU64" s="362"/>
      <c r="CV64" s="362"/>
      <c r="CW64" s="362"/>
      <c r="CX64" s="362"/>
      <c r="CY64" s="362"/>
      <c r="CZ64" s="362"/>
      <c r="DA64" s="362"/>
      <c r="DB64" s="362"/>
      <c r="DC64" s="362"/>
      <c r="DD64" s="362"/>
      <c r="DE64" s="362"/>
      <c r="DF64" s="362"/>
      <c r="DG64" s="362"/>
      <c r="DH64" s="362"/>
      <c r="DI64" s="362"/>
      <c r="DJ64" s="362"/>
      <c r="DK64" s="362"/>
      <c r="DL64" s="362"/>
      <c r="DM64" s="362"/>
      <c r="DN64" s="362"/>
      <c r="DO64" s="362"/>
      <c r="DP64" s="362"/>
      <c r="DQ64" s="362"/>
      <c r="DR64" s="362"/>
      <c r="DS64" s="362"/>
      <c r="DT64" s="362"/>
      <c r="DU64" s="362"/>
      <c r="DV64" s="362"/>
      <c r="DW64" s="362"/>
      <c r="DX64" s="362"/>
      <c r="DY64" s="362"/>
      <c r="DZ64" s="362"/>
      <c r="EA64" s="362"/>
      <c r="EB64" s="362"/>
      <c r="EC64" s="362"/>
      <c r="ED64" s="362"/>
      <c r="EE64" s="362"/>
      <c r="EF64" s="362"/>
      <c r="EG64" s="362"/>
      <c r="EH64" s="362"/>
      <c r="EI64" s="362"/>
      <c r="EJ64" s="362"/>
      <c r="EK64" s="362"/>
      <c r="EL64" s="362"/>
      <c r="EM64" s="362"/>
      <c r="EN64" s="362"/>
      <c r="EO64" s="362"/>
      <c r="EP64" s="362"/>
      <c r="EQ64" s="362"/>
      <c r="ER64" s="362"/>
      <c r="ES64" s="362"/>
      <c r="ET64" s="362"/>
      <c r="EU64" s="362"/>
      <c r="EV64" s="362"/>
      <c r="EW64" s="362"/>
      <c r="EX64" s="362"/>
      <c r="EY64" s="362"/>
      <c r="EZ64" s="362"/>
      <c r="FA64" s="362"/>
      <c r="FB64" s="362"/>
      <c r="FC64" s="362"/>
      <c r="FD64" s="362"/>
      <c r="FE64" s="362"/>
      <c r="FF64" s="362"/>
      <c r="FG64" s="362"/>
      <c r="FH64" s="362"/>
      <c r="FI64" s="362"/>
      <c r="FJ64" s="362"/>
      <c r="FK64" s="362"/>
      <c r="FL64" s="362"/>
      <c r="FM64" s="362"/>
      <c r="FN64" s="362"/>
      <c r="FO64" s="362"/>
      <c r="FP64" s="362"/>
      <c r="FQ64" s="362"/>
      <c r="FR64" s="362"/>
      <c r="FS64" s="362"/>
      <c r="FT64" s="362"/>
      <c r="FU64" s="362"/>
      <c r="FV64" s="362"/>
      <c r="FW64" s="362"/>
      <c r="FX64" s="362"/>
      <c r="FY64" s="362"/>
      <c r="FZ64" s="362"/>
      <c r="GA64" s="362"/>
      <c r="GB64" s="362"/>
      <c r="GC64" s="362"/>
      <c r="GD64" s="362"/>
      <c r="GE64" s="362"/>
      <c r="GF64" s="362"/>
      <c r="GG64" s="362"/>
      <c r="GH64" s="362"/>
      <c r="GI64" s="362"/>
      <c r="GJ64" s="362"/>
      <c r="GK64" s="362"/>
      <c r="GL64" s="362"/>
      <c r="GM64" s="362"/>
      <c r="GN64" s="362"/>
      <c r="GO64" s="362"/>
      <c r="GP64" s="362"/>
      <c r="GQ64" s="362"/>
      <c r="GR64" s="362"/>
    </row>
    <row r="65" spans="1:200" s="362" customFormat="1" ht="30" customHeight="1" thickBot="1" x14ac:dyDescent="0.3">
      <c r="B65" s="432"/>
      <c r="C65" s="432"/>
      <c r="D65" s="1214" t="s">
        <v>524</v>
      </c>
      <c r="E65" s="1214"/>
      <c r="F65" s="1215" t="s">
        <v>525</v>
      </c>
      <c r="G65" s="1184" t="s">
        <v>526</v>
      </c>
      <c r="H65" s="1181" t="s">
        <v>76</v>
      </c>
      <c r="I65" s="1181"/>
      <c r="J65" s="1127" t="s">
        <v>350</v>
      </c>
      <c r="K65" s="1119">
        <v>15</v>
      </c>
      <c r="L65" s="1119">
        <v>15</v>
      </c>
      <c r="M65" s="1119">
        <v>0</v>
      </c>
      <c r="N65" s="1269" t="s">
        <v>175</v>
      </c>
      <c r="O65" s="1127">
        <v>1</v>
      </c>
      <c r="P65" s="1127">
        <v>0</v>
      </c>
      <c r="Q65" s="1127">
        <v>0</v>
      </c>
      <c r="R65" s="1127">
        <v>0</v>
      </c>
      <c r="S65" s="1127">
        <f>P65+O65</f>
        <v>1</v>
      </c>
      <c r="T65" s="1127">
        <v>14</v>
      </c>
      <c r="U65" s="604">
        <v>7</v>
      </c>
      <c r="V65" s="604">
        <v>7</v>
      </c>
      <c r="W65" s="604">
        <v>0</v>
      </c>
      <c r="X65" s="1132">
        <v>0</v>
      </c>
      <c r="Y65" s="1183">
        <v>0</v>
      </c>
      <c r="Z65" s="1131">
        <v>0</v>
      </c>
      <c r="AA65" s="1211">
        <v>0</v>
      </c>
      <c r="AB65" s="1211">
        <v>0</v>
      </c>
      <c r="AC65" s="1211">
        <v>0</v>
      </c>
      <c r="AD65" s="417">
        <v>0</v>
      </c>
      <c r="AE65" s="1134">
        <v>0</v>
      </c>
    </row>
    <row r="66" spans="1:200" s="362" customFormat="1" ht="30" customHeight="1" thickBot="1" x14ac:dyDescent="0.3">
      <c r="B66" s="426" t="s">
        <v>539</v>
      </c>
      <c r="C66" s="432"/>
      <c r="D66" s="1200"/>
      <c r="E66" s="1200"/>
      <c r="F66" s="1201"/>
      <c r="G66" s="1270"/>
      <c r="H66" s="1202"/>
      <c r="I66" s="1202"/>
      <c r="J66" s="1136"/>
      <c r="K66" s="1193"/>
      <c r="L66" s="1193"/>
      <c r="M66" s="1193"/>
      <c r="N66" s="1271"/>
      <c r="O66" s="1136"/>
      <c r="P66" s="1136"/>
      <c r="Q66" s="1136"/>
      <c r="R66" s="1136"/>
      <c r="S66" s="1136"/>
      <c r="T66" s="1136"/>
      <c r="U66" s="1203"/>
      <c r="V66" s="1203"/>
      <c r="W66" s="1203"/>
      <c r="X66" s="421"/>
      <c r="Y66" s="1174"/>
      <c r="Z66" s="1203"/>
      <c r="AA66" s="1203"/>
      <c r="AB66" s="1203"/>
      <c r="AC66" s="1203"/>
      <c r="AD66" s="367"/>
      <c r="AE66" s="367"/>
    </row>
    <row r="67" spans="1:200" s="362" customFormat="1" ht="32.25" thickBot="1" x14ac:dyDescent="0.3">
      <c r="B67" s="1023" t="s">
        <v>177</v>
      </c>
      <c r="C67" s="432"/>
      <c r="D67" s="1200"/>
      <c r="E67" s="1200"/>
      <c r="F67" s="1201"/>
      <c r="G67" s="1270"/>
      <c r="H67" s="1202"/>
      <c r="I67" s="1202"/>
      <c r="J67" s="1136"/>
      <c r="K67" s="1193"/>
      <c r="L67" s="1193"/>
      <c r="M67" s="1193"/>
      <c r="N67" s="1271"/>
      <c r="O67" s="1136"/>
      <c r="P67" s="1136"/>
      <c r="Q67" s="1136"/>
      <c r="R67" s="1136"/>
      <c r="S67" s="1136"/>
      <c r="T67" s="1136"/>
      <c r="U67" s="1203"/>
      <c r="V67" s="1203"/>
      <c r="W67" s="1203"/>
      <c r="X67" s="421"/>
      <c r="Y67" s="1174"/>
      <c r="Z67" s="1203"/>
      <c r="AA67" s="1203"/>
      <c r="AB67" s="1203"/>
      <c r="AC67" s="1203"/>
      <c r="AD67" s="367"/>
      <c r="AE67" s="367"/>
    </row>
    <row r="68" spans="1:200" s="362" customFormat="1" ht="30" customHeight="1" thickBot="1" x14ac:dyDescent="0.3">
      <c r="B68" s="432"/>
      <c r="C68" s="432"/>
      <c r="D68" s="1179">
        <v>274</v>
      </c>
      <c r="E68" s="1208"/>
      <c r="F68" s="1122" t="s">
        <v>540</v>
      </c>
      <c r="G68" s="1272" t="s">
        <v>541</v>
      </c>
      <c r="H68" s="1231"/>
      <c r="I68" s="1123" t="s">
        <v>76</v>
      </c>
      <c r="J68" s="1123" t="s">
        <v>129</v>
      </c>
      <c r="K68" s="1124">
        <v>5</v>
      </c>
      <c r="L68" s="1124">
        <v>5</v>
      </c>
      <c r="M68" s="1124">
        <v>0</v>
      </c>
      <c r="N68" s="1223">
        <v>0</v>
      </c>
      <c r="O68" s="1221">
        <v>0</v>
      </c>
      <c r="P68" s="1221">
        <v>3</v>
      </c>
      <c r="Q68" s="1221">
        <v>0</v>
      </c>
      <c r="R68" s="1221">
        <v>3</v>
      </c>
      <c r="S68" s="1221">
        <f>P68+O68</f>
        <v>3</v>
      </c>
      <c r="T68" s="1221">
        <f>K68-P68</f>
        <v>2</v>
      </c>
      <c r="U68" s="415">
        <v>2</v>
      </c>
      <c r="V68" s="414">
        <v>3</v>
      </c>
      <c r="W68" s="411">
        <f>P68-V68</f>
        <v>0</v>
      </c>
      <c r="X68" s="1132">
        <v>0</v>
      </c>
      <c r="Y68" s="1183">
        <v>0</v>
      </c>
      <c r="Z68" s="1131">
        <v>0</v>
      </c>
      <c r="AA68" s="1211">
        <v>0</v>
      </c>
      <c r="AB68" s="1211">
        <v>0</v>
      </c>
      <c r="AC68" s="1211">
        <v>0</v>
      </c>
      <c r="AD68" s="417">
        <v>0</v>
      </c>
      <c r="AE68" s="1134">
        <v>0</v>
      </c>
    </row>
    <row r="69" spans="1:200" s="362" customFormat="1" ht="30" customHeight="1" thickBot="1" x14ac:dyDescent="0.3">
      <c r="A69" s="364"/>
      <c r="B69" s="426" t="s">
        <v>547</v>
      </c>
      <c r="C69" s="367"/>
      <c r="D69" s="1236"/>
      <c r="E69" s="1189"/>
      <c r="F69" s="1201"/>
      <c r="G69" s="1177"/>
      <c r="H69" s="1177"/>
      <c r="I69" s="1177"/>
      <c r="J69" s="1191"/>
      <c r="K69" s="1192"/>
      <c r="L69" s="1192"/>
      <c r="M69" s="1192"/>
      <c r="N69" s="1192"/>
      <c r="O69" s="1193"/>
      <c r="P69" s="1194"/>
      <c r="Q69" s="1194"/>
      <c r="R69" s="1194"/>
      <c r="S69" s="1202"/>
      <c r="T69" s="1195"/>
      <c r="U69" s="421"/>
      <c r="V69" s="421"/>
      <c r="W69" s="421"/>
      <c r="X69" s="421"/>
      <c r="Y69" s="421"/>
      <c r="Z69" s="421"/>
      <c r="AA69" s="421"/>
      <c r="AB69" s="421"/>
      <c r="AC69" s="1174"/>
      <c r="AD69" s="363"/>
      <c r="AE69" s="363"/>
    </row>
    <row r="70" spans="1:200" s="1242" customFormat="1" ht="32.25" thickBot="1" x14ac:dyDescent="0.3">
      <c r="A70" s="362"/>
      <c r="B70" s="1019" t="s">
        <v>197</v>
      </c>
      <c r="C70" s="367"/>
      <c r="D70" s="1196"/>
      <c r="E70" s="1189"/>
      <c r="F70" s="1201"/>
      <c r="G70" s="1177"/>
      <c r="H70" s="1177"/>
      <c r="I70" s="1177"/>
      <c r="J70" s="1191"/>
      <c r="K70" s="1192"/>
      <c r="L70" s="1192"/>
      <c r="M70" s="1192"/>
      <c r="N70" s="1192"/>
      <c r="O70" s="1193"/>
      <c r="P70" s="1194"/>
      <c r="Q70" s="1194"/>
      <c r="R70" s="1194"/>
      <c r="S70" s="1202"/>
      <c r="T70" s="1195"/>
      <c r="U70" s="421"/>
      <c r="V70" s="421"/>
      <c r="W70" s="421"/>
      <c r="X70" s="421"/>
      <c r="Y70" s="421"/>
      <c r="Z70" s="421"/>
      <c r="AA70" s="421"/>
      <c r="AB70" s="421"/>
      <c r="AC70" s="1174"/>
      <c r="AD70" s="367"/>
      <c r="AE70" s="367"/>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c r="BS70" s="362"/>
      <c r="BT70" s="362"/>
      <c r="BU70" s="362"/>
      <c r="BV70" s="362"/>
      <c r="BW70" s="362"/>
      <c r="BX70" s="362"/>
      <c r="BY70" s="362"/>
      <c r="BZ70" s="362"/>
      <c r="CA70" s="362"/>
      <c r="CB70" s="362"/>
      <c r="CC70" s="362"/>
      <c r="CD70" s="362"/>
      <c r="CE70" s="362"/>
      <c r="CF70" s="362"/>
      <c r="CG70" s="362"/>
      <c r="CH70" s="362"/>
      <c r="CI70" s="362"/>
      <c r="CJ70" s="362"/>
      <c r="CK70" s="362"/>
      <c r="CL70" s="362"/>
      <c r="CM70" s="362"/>
      <c r="CN70" s="362"/>
      <c r="CO70" s="362"/>
      <c r="CP70" s="362"/>
      <c r="CQ70" s="362"/>
      <c r="CR70" s="362"/>
      <c r="CS70" s="362"/>
      <c r="CT70" s="362"/>
      <c r="CU70" s="362"/>
      <c r="CV70" s="362"/>
      <c r="CW70" s="362"/>
      <c r="CX70" s="362"/>
      <c r="CY70" s="362"/>
      <c r="CZ70" s="362"/>
      <c r="DA70" s="362"/>
      <c r="DB70" s="362"/>
      <c r="DC70" s="362"/>
      <c r="DD70" s="362"/>
      <c r="DE70" s="362"/>
      <c r="DF70" s="362"/>
      <c r="DG70" s="362"/>
      <c r="DH70" s="362"/>
      <c r="DI70" s="362"/>
      <c r="DJ70" s="362"/>
      <c r="DK70" s="362"/>
      <c r="DL70" s="362"/>
      <c r="DM70" s="362"/>
      <c r="DN70" s="362"/>
      <c r="DO70" s="362"/>
      <c r="DP70" s="362"/>
      <c r="DQ70" s="362"/>
      <c r="DR70" s="362"/>
      <c r="DS70" s="362"/>
      <c r="DT70" s="362"/>
      <c r="DU70" s="362"/>
      <c r="DV70" s="362"/>
      <c r="DW70" s="362"/>
      <c r="DX70" s="362"/>
      <c r="DY70" s="362"/>
      <c r="DZ70" s="362"/>
      <c r="EA70" s="362"/>
      <c r="EB70" s="362"/>
      <c r="EC70" s="362"/>
      <c r="ED70" s="362"/>
      <c r="EE70" s="362"/>
      <c r="EF70" s="362"/>
      <c r="EG70" s="362"/>
      <c r="EH70" s="362"/>
      <c r="EI70" s="362"/>
      <c r="EJ70" s="362"/>
      <c r="EK70" s="362"/>
      <c r="EL70" s="362"/>
      <c r="EM70" s="362"/>
      <c r="EN70" s="362"/>
      <c r="EO70" s="362"/>
      <c r="EP70" s="362"/>
      <c r="EQ70" s="362"/>
      <c r="ER70" s="362"/>
      <c r="ES70" s="362"/>
      <c r="ET70" s="362"/>
      <c r="EU70" s="362"/>
      <c r="EV70" s="362"/>
      <c r="EW70" s="362"/>
      <c r="EX70" s="362"/>
      <c r="EY70" s="362"/>
      <c r="EZ70" s="362"/>
      <c r="FA70" s="362"/>
      <c r="FB70" s="362"/>
      <c r="FC70" s="362"/>
      <c r="FD70" s="362"/>
      <c r="FE70" s="362"/>
      <c r="FF70" s="362"/>
      <c r="FG70" s="362"/>
      <c r="FH70" s="362"/>
      <c r="FI70" s="362"/>
      <c r="FJ70" s="362"/>
      <c r="FK70" s="362"/>
      <c r="FL70" s="362"/>
      <c r="FM70" s="362"/>
      <c r="FN70" s="362"/>
      <c r="FO70" s="362"/>
      <c r="FP70" s="362"/>
      <c r="FQ70" s="362"/>
      <c r="FR70" s="362"/>
      <c r="FS70" s="362"/>
      <c r="FT70" s="362"/>
      <c r="FU70" s="362"/>
      <c r="FV70" s="362"/>
      <c r="FW70" s="362"/>
      <c r="FX70" s="362"/>
      <c r="FY70" s="362"/>
      <c r="FZ70" s="362"/>
      <c r="GA70" s="362"/>
      <c r="GB70" s="362"/>
      <c r="GC70" s="362"/>
      <c r="GD70" s="362"/>
      <c r="GE70" s="362"/>
      <c r="GF70" s="362"/>
      <c r="GG70" s="362"/>
      <c r="GH70" s="362"/>
      <c r="GI70" s="362"/>
      <c r="GJ70" s="362"/>
      <c r="GK70" s="362"/>
      <c r="GL70" s="362"/>
      <c r="GM70" s="362"/>
      <c r="GN70" s="362"/>
      <c r="GO70" s="362"/>
      <c r="GP70" s="362"/>
      <c r="GQ70" s="362"/>
      <c r="GR70" s="362"/>
    </row>
    <row r="71" spans="1:200" s="362" customFormat="1" ht="30" customHeight="1" x14ac:dyDescent="0.25">
      <c r="D71" s="1237" t="s">
        <v>584</v>
      </c>
      <c r="E71" s="1179" t="s">
        <v>585</v>
      </c>
      <c r="F71" s="1215" t="s">
        <v>586</v>
      </c>
      <c r="G71" s="1121" t="s">
        <v>587</v>
      </c>
      <c r="H71" s="1121"/>
      <c r="I71" s="1124" t="s">
        <v>76</v>
      </c>
      <c r="J71" s="1123" t="s">
        <v>129</v>
      </c>
      <c r="K71" s="1209">
        <v>19</v>
      </c>
      <c r="L71" s="1209">
        <v>19</v>
      </c>
      <c r="M71" s="1209">
        <v>0</v>
      </c>
      <c r="N71" s="1209">
        <v>0</v>
      </c>
      <c r="O71" s="1119">
        <v>16</v>
      </c>
      <c r="P71" s="1119">
        <v>0</v>
      </c>
      <c r="Q71" s="1119">
        <v>0</v>
      </c>
      <c r="R71" s="1119">
        <v>0</v>
      </c>
      <c r="S71" s="1181">
        <f>P71+O71</f>
        <v>16</v>
      </c>
      <c r="T71" s="1128">
        <f>K71-S71</f>
        <v>3</v>
      </c>
      <c r="U71" s="1130">
        <v>1</v>
      </c>
      <c r="V71" s="1130">
        <v>1</v>
      </c>
      <c r="W71" s="1130">
        <v>1</v>
      </c>
      <c r="X71" s="1132">
        <v>0</v>
      </c>
      <c r="Y71" s="1132">
        <v>0</v>
      </c>
      <c r="Z71" s="1132">
        <v>0</v>
      </c>
      <c r="AA71" s="1133">
        <v>0</v>
      </c>
      <c r="AB71" s="1133">
        <v>0</v>
      </c>
      <c r="AC71" s="605">
        <v>0</v>
      </c>
      <c r="AD71" s="417">
        <v>0</v>
      </c>
      <c r="AE71" s="1212">
        <v>0</v>
      </c>
      <c r="AF71" s="1206"/>
      <c r="AG71" s="1206"/>
      <c r="AH71" s="1176"/>
      <c r="AI71" s="1135"/>
    </row>
    <row r="72" spans="1:200" s="362" customFormat="1" ht="30" customHeight="1" x14ac:dyDescent="0.25">
      <c r="D72" s="1237" t="s">
        <v>589</v>
      </c>
      <c r="E72" s="1179" t="s">
        <v>1297</v>
      </c>
      <c r="F72" s="1215" t="s">
        <v>591</v>
      </c>
      <c r="G72" s="1121" t="s">
        <v>587</v>
      </c>
      <c r="H72" s="1121"/>
      <c r="I72" s="1124" t="s">
        <v>76</v>
      </c>
      <c r="J72" s="1123" t="s">
        <v>129</v>
      </c>
      <c r="K72" s="1209">
        <v>15</v>
      </c>
      <c r="L72" s="1209">
        <v>15</v>
      </c>
      <c r="M72" s="1209">
        <v>0</v>
      </c>
      <c r="N72" s="1209">
        <v>0</v>
      </c>
      <c r="O72" s="1119">
        <v>13</v>
      </c>
      <c r="P72" s="1119">
        <v>1</v>
      </c>
      <c r="Q72" s="1119">
        <v>0</v>
      </c>
      <c r="R72" s="1119">
        <v>1</v>
      </c>
      <c r="S72" s="1182">
        <f>O72+P72</f>
        <v>14</v>
      </c>
      <c r="T72" s="1128">
        <v>2</v>
      </c>
      <c r="U72" s="1130">
        <v>1</v>
      </c>
      <c r="V72" s="1130">
        <v>0</v>
      </c>
      <c r="W72" s="1130">
        <v>0</v>
      </c>
      <c r="X72" s="1132">
        <v>0</v>
      </c>
      <c r="Y72" s="1132">
        <v>0</v>
      </c>
      <c r="Z72" s="1132">
        <v>0</v>
      </c>
      <c r="AA72" s="1133">
        <v>0</v>
      </c>
      <c r="AB72" s="1133">
        <v>0</v>
      </c>
      <c r="AC72" s="605">
        <v>0</v>
      </c>
      <c r="AD72" s="1211">
        <v>0</v>
      </c>
      <c r="AE72" s="1218">
        <v>0</v>
      </c>
      <c r="AF72" s="1176"/>
      <c r="AG72" s="1206"/>
      <c r="AH72" s="1176"/>
      <c r="AI72" s="1135"/>
    </row>
    <row r="73" spans="1:200" s="362" customFormat="1" ht="30" customHeight="1" x14ac:dyDescent="0.25">
      <c r="D73" s="1214" t="s">
        <v>553</v>
      </c>
      <c r="E73" s="1214" t="s">
        <v>554</v>
      </c>
      <c r="F73" s="1215" t="s">
        <v>555</v>
      </c>
      <c r="G73" s="1215" t="s">
        <v>556</v>
      </c>
      <c r="H73" s="1216"/>
      <c r="I73" s="1181" t="s">
        <v>76</v>
      </c>
      <c r="J73" s="1119" t="s">
        <v>77</v>
      </c>
      <c r="K73" s="1124">
        <v>173</v>
      </c>
      <c r="L73" s="1127">
        <v>173</v>
      </c>
      <c r="M73" s="1119">
        <v>0</v>
      </c>
      <c r="N73" s="1269">
        <v>0</v>
      </c>
      <c r="O73" s="1127">
        <v>111</v>
      </c>
      <c r="P73" s="1127">
        <v>36</v>
      </c>
      <c r="Q73" s="1127">
        <v>0</v>
      </c>
      <c r="R73" s="1127">
        <v>36</v>
      </c>
      <c r="S73" s="1127">
        <f>P73+O73</f>
        <v>147</v>
      </c>
      <c r="T73" s="1127">
        <f>K73-S73</f>
        <v>26</v>
      </c>
      <c r="U73" s="604">
        <v>26</v>
      </c>
      <c r="V73" s="604">
        <v>0</v>
      </c>
      <c r="W73" s="604">
        <v>0</v>
      </c>
      <c r="X73" s="1132">
        <v>0</v>
      </c>
      <c r="Y73" s="1183">
        <v>0</v>
      </c>
      <c r="Z73" s="1132">
        <v>0</v>
      </c>
      <c r="AA73" s="1211">
        <v>0</v>
      </c>
      <c r="AB73" s="1211">
        <v>0</v>
      </c>
      <c r="AC73" s="1211">
        <v>0</v>
      </c>
      <c r="AD73" s="1211">
        <v>0</v>
      </c>
      <c r="AE73" s="1134">
        <v>0</v>
      </c>
    </row>
    <row r="74" spans="1:200" s="362" customFormat="1" ht="30" customHeight="1" x14ac:dyDescent="0.25">
      <c r="D74" s="1179">
        <v>212</v>
      </c>
      <c r="E74" s="1208" t="s">
        <v>580</v>
      </c>
      <c r="F74" s="1122" t="s">
        <v>581</v>
      </c>
      <c r="G74" s="1122" t="s">
        <v>250</v>
      </c>
      <c r="H74" s="1231"/>
      <c r="I74" s="1123" t="s">
        <v>76</v>
      </c>
      <c r="J74" s="1124" t="s">
        <v>42</v>
      </c>
      <c r="K74" s="1124">
        <v>48</v>
      </c>
      <c r="L74" s="1124">
        <v>48</v>
      </c>
      <c r="M74" s="1124">
        <v>0</v>
      </c>
      <c r="N74" s="1223">
        <v>0</v>
      </c>
      <c r="O74" s="1221">
        <v>0</v>
      </c>
      <c r="P74" s="1221">
        <v>21</v>
      </c>
      <c r="Q74" s="1221">
        <v>0</v>
      </c>
      <c r="R74" s="1127">
        <v>21</v>
      </c>
      <c r="S74" s="1127">
        <f>P74+O74</f>
        <v>21</v>
      </c>
      <c r="T74" s="1127">
        <f>K74-S74</f>
        <v>27</v>
      </c>
      <c r="U74" s="604">
        <v>27</v>
      </c>
      <c r="V74" s="1130">
        <v>0</v>
      </c>
      <c r="W74" s="1129">
        <v>0</v>
      </c>
      <c r="X74" s="1131">
        <v>0</v>
      </c>
      <c r="Y74" s="1131">
        <v>0</v>
      </c>
      <c r="Z74" s="1131">
        <v>0</v>
      </c>
      <c r="AA74" s="1211">
        <v>0</v>
      </c>
      <c r="AB74" s="1211">
        <v>0</v>
      </c>
      <c r="AC74" s="1133">
        <v>0</v>
      </c>
      <c r="AD74" s="417">
        <v>0</v>
      </c>
      <c r="AE74" s="1134">
        <v>0</v>
      </c>
    </row>
    <row r="75" spans="1:200" s="362" customFormat="1" ht="30" customHeight="1" x14ac:dyDescent="0.25">
      <c r="D75" s="1226" t="s">
        <v>558</v>
      </c>
      <c r="E75" s="1208" t="s">
        <v>559</v>
      </c>
      <c r="F75" s="1122" t="s">
        <v>560</v>
      </c>
      <c r="G75" s="1122" t="s">
        <v>561</v>
      </c>
      <c r="H75" s="1231"/>
      <c r="I75" s="1123" t="s">
        <v>76</v>
      </c>
      <c r="J75" s="1123" t="s">
        <v>77</v>
      </c>
      <c r="K75" s="1124">
        <v>69</v>
      </c>
      <c r="L75" s="1221">
        <v>57</v>
      </c>
      <c r="M75" s="1222">
        <v>12</v>
      </c>
      <c r="N75" s="1221">
        <v>69</v>
      </c>
      <c r="O75" s="1221">
        <v>0</v>
      </c>
      <c r="P75" s="1221">
        <v>50</v>
      </c>
      <c r="Q75" s="1221">
        <v>50</v>
      </c>
      <c r="R75" s="1221">
        <v>0</v>
      </c>
      <c r="S75" s="1127">
        <f>P75+O75</f>
        <v>50</v>
      </c>
      <c r="T75" s="1127">
        <f>K75-S75</f>
        <v>19</v>
      </c>
      <c r="U75" s="604">
        <v>19</v>
      </c>
      <c r="V75" s="1130">
        <v>0</v>
      </c>
      <c r="W75" s="1129">
        <v>0</v>
      </c>
      <c r="X75" s="1131">
        <v>0</v>
      </c>
      <c r="Y75" s="1131">
        <v>0</v>
      </c>
      <c r="Z75" s="1131">
        <v>0</v>
      </c>
      <c r="AA75" s="1211">
        <v>0</v>
      </c>
      <c r="AB75" s="1211">
        <v>0</v>
      </c>
      <c r="AC75" s="1133">
        <v>0</v>
      </c>
      <c r="AD75" s="417">
        <v>0</v>
      </c>
      <c r="AE75" s="1134">
        <v>0</v>
      </c>
    </row>
    <row r="76" spans="1:200" s="362" customFormat="1" ht="30" customHeight="1" thickBot="1" x14ac:dyDescent="0.3">
      <c r="D76" s="1226" t="s">
        <v>595</v>
      </c>
      <c r="E76" s="1208"/>
      <c r="F76" s="1122" t="s">
        <v>596</v>
      </c>
      <c r="G76" s="1122" t="s">
        <v>597</v>
      </c>
      <c r="H76" s="1231"/>
      <c r="I76" s="1123" t="s">
        <v>76</v>
      </c>
      <c r="J76" s="1123" t="s">
        <v>129</v>
      </c>
      <c r="K76" s="1124">
        <v>5</v>
      </c>
      <c r="L76" s="1124">
        <v>5</v>
      </c>
      <c r="M76" s="1124">
        <v>0</v>
      </c>
      <c r="N76" s="1221">
        <v>0</v>
      </c>
      <c r="O76" s="1222">
        <v>0</v>
      </c>
      <c r="P76" s="1273">
        <v>1</v>
      </c>
      <c r="Q76" s="1221">
        <v>0</v>
      </c>
      <c r="R76" s="1221">
        <v>1</v>
      </c>
      <c r="S76" s="1221">
        <v>5</v>
      </c>
      <c r="T76" s="1221">
        <v>0</v>
      </c>
      <c r="U76" s="415">
        <v>0</v>
      </c>
      <c r="V76" s="415">
        <v>1</v>
      </c>
      <c r="W76" s="415">
        <v>1</v>
      </c>
      <c r="X76" s="412">
        <v>1</v>
      </c>
      <c r="Y76" s="1240">
        <v>1</v>
      </c>
      <c r="Z76" s="1131">
        <v>0</v>
      </c>
      <c r="AA76" s="1211">
        <v>0</v>
      </c>
      <c r="AB76" s="1211">
        <v>0</v>
      </c>
      <c r="AC76" s="1133">
        <v>0</v>
      </c>
      <c r="AD76" s="417">
        <v>0</v>
      </c>
      <c r="AE76" s="1134">
        <v>0</v>
      </c>
    </row>
    <row r="77" spans="1:200" s="1242" customFormat="1" ht="30" customHeight="1" thickBot="1" x14ac:dyDescent="0.3">
      <c r="A77" s="364"/>
      <c r="B77" s="426" t="s">
        <v>611</v>
      </c>
      <c r="C77" s="367"/>
      <c r="D77" s="1274"/>
      <c r="E77" s="1189"/>
      <c r="F77" s="1201"/>
      <c r="G77" s="1177"/>
      <c r="H77" s="1177"/>
      <c r="I77" s="1177"/>
      <c r="J77" s="1191"/>
      <c r="K77" s="1192"/>
      <c r="L77" s="1192"/>
      <c r="M77" s="1192"/>
      <c r="N77" s="1192"/>
      <c r="O77" s="1193"/>
      <c r="P77" s="1194"/>
      <c r="Q77" s="1194"/>
      <c r="R77" s="1194"/>
      <c r="S77" s="1202"/>
      <c r="T77" s="1195"/>
      <c r="U77" s="421"/>
      <c r="V77" s="421"/>
      <c r="W77" s="421"/>
      <c r="X77" s="421"/>
      <c r="Y77" s="421"/>
      <c r="Z77" s="421"/>
      <c r="AA77" s="421"/>
      <c r="AB77" s="421"/>
      <c r="AC77" s="421"/>
      <c r="AD77" s="363"/>
      <c r="AE77" s="433"/>
      <c r="AF77" s="1176"/>
      <c r="AG77" s="1176"/>
      <c r="AH77" s="1176"/>
      <c r="AI77" s="1135"/>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62"/>
      <c r="BS77" s="362"/>
      <c r="BT77" s="362"/>
      <c r="BU77" s="362"/>
      <c r="BV77" s="362"/>
      <c r="BW77" s="362"/>
      <c r="BX77" s="362"/>
      <c r="BY77" s="362"/>
      <c r="BZ77" s="362"/>
      <c r="CA77" s="362"/>
      <c r="CB77" s="362"/>
      <c r="CC77" s="362"/>
      <c r="CD77" s="362"/>
      <c r="CE77" s="362"/>
      <c r="CF77" s="362"/>
      <c r="CG77" s="362"/>
      <c r="CH77" s="362"/>
      <c r="CI77" s="362"/>
      <c r="CJ77" s="362"/>
      <c r="CK77" s="362"/>
      <c r="CL77" s="362"/>
      <c r="CM77" s="362"/>
      <c r="CN77" s="362"/>
      <c r="CO77" s="362"/>
      <c r="CP77" s="362"/>
      <c r="CQ77" s="362"/>
      <c r="CR77" s="362"/>
      <c r="CS77" s="362"/>
      <c r="CT77" s="362"/>
      <c r="CU77" s="362"/>
      <c r="CV77" s="362"/>
      <c r="CW77" s="362"/>
      <c r="CX77" s="362"/>
      <c r="CY77" s="362"/>
      <c r="CZ77" s="362"/>
      <c r="DA77" s="362"/>
      <c r="DB77" s="362"/>
      <c r="DC77" s="362"/>
      <c r="DD77" s="362"/>
      <c r="DE77" s="362"/>
      <c r="DF77" s="362"/>
      <c r="DG77" s="362"/>
      <c r="DH77" s="362"/>
      <c r="DI77" s="362"/>
      <c r="DJ77" s="362"/>
      <c r="DK77" s="362"/>
      <c r="DL77" s="362"/>
      <c r="DM77" s="362"/>
      <c r="DN77" s="362"/>
      <c r="DO77" s="362"/>
      <c r="DP77" s="362"/>
      <c r="DQ77" s="362"/>
      <c r="DR77" s="362"/>
      <c r="DS77" s="362"/>
      <c r="DT77" s="362"/>
      <c r="DU77" s="362"/>
      <c r="DV77" s="362"/>
      <c r="DW77" s="362"/>
      <c r="DX77" s="362"/>
      <c r="DY77" s="362"/>
      <c r="DZ77" s="362"/>
      <c r="EA77" s="362"/>
      <c r="EB77" s="362"/>
      <c r="EC77" s="362"/>
      <c r="ED77" s="362"/>
      <c r="EE77" s="362"/>
      <c r="EF77" s="362"/>
      <c r="EG77" s="362"/>
      <c r="EH77" s="362"/>
      <c r="EI77" s="362"/>
      <c r="EJ77" s="362"/>
      <c r="EK77" s="362"/>
      <c r="EL77" s="362"/>
      <c r="EM77" s="362"/>
      <c r="EN77" s="362"/>
      <c r="EO77" s="362"/>
      <c r="EP77" s="362"/>
      <c r="EQ77" s="362"/>
      <c r="ER77" s="362"/>
      <c r="ES77" s="362"/>
      <c r="ET77" s="362"/>
      <c r="EU77" s="362"/>
      <c r="EV77" s="362"/>
      <c r="EW77" s="362"/>
      <c r="EX77" s="362"/>
      <c r="EY77" s="362"/>
      <c r="EZ77" s="362"/>
      <c r="FA77" s="362"/>
      <c r="FB77" s="362"/>
      <c r="FC77" s="362"/>
      <c r="FD77" s="362"/>
      <c r="FE77" s="362"/>
      <c r="FF77" s="362"/>
      <c r="FG77" s="362"/>
      <c r="FH77" s="362"/>
      <c r="FI77" s="362"/>
      <c r="FJ77" s="362"/>
      <c r="FK77" s="362"/>
      <c r="FL77" s="362"/>
      <c r="FM77" s="362"/>
      <c r="FN77" s="362"/>
      <c r="FO77" s="362"/>
      <c r="FP77" s="362"/>
      <c r="FQ77" s="362"/>
      <c r="FR77" s="362"/>
      <c r="FS77" s="362"/>
      <c r="FT77" s="362"/>
      <c r="FU77" s="362"/>
      <c r="FV77" s="362"/>
      <c r="FW77" s="362"/>
      <c r="FX77" s="362"/>
      <c r="FY77" s="362"/>
      <c r="FZ77" s="362"/>
      <c r="GA77" s="362"/>
      <c r="GB77" s="362"/>
      <c r="GC77" s="362"/>
      <c r="GD77" s="362"/>
      <c r="GE77" s="362"/>
      <c r="GF77" s="362"/>
      <c r="GG77" s="362"/>
      <c r="GH77" s="362"/>
      <c r="GI77" s="362"/>
      <c r="GJ77" s="362"/>
      <c r="GK77" s="362"/>
      <c r="GL77" s="362"/>
      <c r="GM77" s="362"/>
      <c r="GN77" s="362"/>
      <c r="GO77" s="362"/>
      <c r="GP77" s="362"/>
      <c r="GQ77" s="362"/>
      <c r="GR77" s="362"/>
    </row>
    <row r="78" spans="1:200" s="1278" customFormat="1" ht="32.25" thickBot="1" x14ac:dyDescent="0.3">
      <c r="A78" s="364"/>
      <c r="B78" s="1021" t="s">
        <v>71</v>
      </c>
      <c r="C78" s="367"/>
      <c r="D78" s="1274"/>
      <c r="E78" s="1189"/>
      <c r="F78" s="1201"/>
      <c r="G78" s="1177"/>
      <c r="H78" s="1177"/>
      <c r="I78" s="1177"/>
      <c r="J78" s="1191"/>
      <c r="K78" s="1192"/>
      <c r="L78" s="1192"/>
      <c r="M78" s="1192"/>
      <c r="N78" s="1192"/>
      <c r="O78" s="1193"/>
      <c r="P78" s="1194"/>
      <c r="Q78" s="1194"/>
      <c r="R78" s="1194"/>
      <c r="S78" s="1202"/>
      <c r="T78" s="1195"/>
      <c r="U78" s="421"/>
      <c r="V78" s="421"/>
      <c r="W78" s="421"/>
      <c r="X78" s="421"/>
      <c r="Y78" s="421"/>
      <c r="Z78" s="421"/>
      <c r="AA78" s="421"/>
      <c r="AB78" s="421"/>
      <c r="AC78" s="421"/>
      <c r="AD78" s="1203"/>
      <c r="AE78" s="1275"/>
      <c r="AF78" s="1276"/>
      <c r="AG78" s="1276"/>
      <c r="AH78" s="1276"/>
      <c r="AI78" s="1137"/>
      <c r="AJ78" s="1277"/>
      <c r="AK78" s="1277"/>
      <c r="AL78" s="1277"/>
      <c r="AM78" s="1277"/>
      <c r="AN78" s="1277"/>
      <c r="AO78" s="1277"/>
      <c r="AP78" s="1277"/>
      <c r="AQ78" s="1277"/>
      <c r="AR78" s="1277"/>
      <c r="AS78" s="1277"/>
      <c r="AT78" s="1277"/>
      <c r="AU78" s="1277"/>
      <c r="AV78" s="1277"/>
      <c r="AW78" s="1277"/>
      <c r="AX78" s="1277"/>
      <c r="AY78" s="1277"/>
      <c r="AZ78" s="1277"/>
      <c r="BA78" s="1277"/>
      <c r="BB78" s="1277"/>
      <c r="BC78" s="1277"/>
      <c r="BD78" s="1277"/>
      <c r="BE78" s="1277"/>
      <c r="BF78" s="1277"/>
      <c r="BG78" s="1277"/>
      <c r="BH78" s="1277"/>
      <c r="BI78" s="1277"/>
      <c r="BJ78" s="1277"/>
      <c r="BK78" s="1277"/>
      <c r="BL78" s="1277"/>
      <c r="BM78" s="1277"/>
      <c r="BN78" s="1277"/>
      <c r="BO78" s="1277"/>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c r="DD78" s="1277"/>
      <c r="DE78" s="1277"/>
      <c r="DF78" s="1277"/>
      <c r="DG78" s="1277"/>
      <c r="DH78" s="1277"/>
      <c r="DI78" s="1277"/>
      <c r="DJ78" s="1277"/>
      <c r="DK78" s="1277"/>
      <c r="DL78" s="1277"/>
      <c r="DM78" s="1277"/>
      <c r="DN78" s="1277"/>
      <c r="DO78" s="1277"/>
      <c r="DP78" s="1277"/>
      <c r="DQ78" s="1277"/>
      <c r="DR78" s="1277"/>
      <c r="DS78" s="1277"/>
      <c r="DT78" s="1277"/>
      <c r="DU78" s="1277"/>
      <c r="DV78" s="1277"/>
      <c r="DW78" s="1277"/>
      <c r="DX78" s="1277"/>
      <c r="DY78" s="1277"/>
      <c r="DZ78" s="1277"/>
      <c r="EA78" s="1277"/>
      <c r="EB78" s="1277"/>
      <c r="EC78" s="1277"/>
      <c r="ED78" s="1277"/>
      <c r="EE78" s="1277"/>
      <c r="EF78" s="1277"/>
      <c r="EG78" s="1277"/>
      <c r="EH78" s="1277"/>
      <c r="EI78" s="1277"/>
      <c r="EJ78" s="1277"/>
      <c r="EK78" s="1277"/>
      <c r="EL78" s="1277"/>
      <c r="EM78" s="1277"/>
      <c r="EN78" s="1277"/>
      <c r="EO78" s="1277"/>
      <c r="EP78" s="1277"/>
      <c r="EQ78" s="1277"/>
      <c r="ER78" s="1277"/>
      <c r="ES78" s="1277"/>
      <c r="ET78" s="1277"/>
      <c r="EU78" s="1277"/>
      <c r="EV78" s="1277"/>
      <c r="EW78" s="1277"/>
      <c r="EX78" s="1277"/>
      <c r="EY78" s="1277"/>
      <c r="EZ78" s="1277"/>
      <c r="FA78" s="1277"/>
      <c r="FB78" s="1277"/>
      <c r="FC78" s="1277"/>
      <c r="FD78" s="1277"/>
      <c r="FE78" s="1277"/>
      <c r="FF78" s="1277"/>
      <c r="FG78" s="1277"/>
      <c r="FH78" s="1277"/>
      <c r="FI78" s="1277"/>
      <c r="FJ78" s="1277"/>
      <c r="FK78" s="1277"/>
      <c r="FL78" s="1277"/>
      <c r="FM78" s="1277"/>
      <c r="FN78" s="1277"/>
      <c r="FO78" s="1277"/>
      <c r="FP78" s="1277"/>
      <c r="FQ78" s="1277"/>
      <c r="FR78" s="1277"/>
      <c r="FS78" s="1277"/>
      <c r="FT78" s="1277"/>
      <c r="FU78" s="1277"/>
      <c r="FV78" s="1277"/>
      <c r="FW78" s="1277"/>
      <c r="FX78" s="1277"/>
      <c r="FY78" s="1277"/>
      <c r="FZ78" s="1277"/>
      <c r="GA78" s="1277"/>
      <c r="GB78" s="1277"/>
      <c r="GC78" s="1277"/>
      <c r="GD78" s="1277"/>
      <c r="GE78" s="1277"/>
      <c r="GF78" s="1277"/>
      <c r="GG78" s="1277"/>
      <c r="GH78" s="1277"/>
      <c r="GI78" s="1277"/>
      <c r="GJ78" s="1277"/>
      <c r="GK78" s="1277"/>
      <c r="GL78" s="1277"/>
      <c r="GM78" s="1277"/>
      <c r="GN78" s="1277"/>
      <c r="GO78" s="1277"/>
      <c r="GP78" s="1277"/>
      <c r="GQ78" s="1277"/>
      <c r="GR78" s="1277"/>
    </row>
    <row r="79" spans="1:200" s="1283" customFormat="1" ht="30" customHeight="1" x14ac:dyDescent="0.25">
      <c r="A79" s="1277"/>
      <c r="B79" s="441"/>
      <c r="C79" s="441"/>
      <c r="D79" s="1214" t="s">
        <v>1298</v>
      </c>
      <c r="E79" s="1214" t="s">
        <v>614</v>
      </c>
      <c r="F79" s="1215" t="s">
        <v>1299</v>
      </c>
      <c r="G79" s="1215" t="s">
        <v>84</v>
      </c>
      <c r="H79" s="1181" t="s">
        <v>76</v>
      </c>
      <c r="I79" s="1127"/>
      <c r="J79" s="1119" t="s">
        <v>77</v>
      </c>
      <c r="K79" s="1124">
        <v>163</v>
      </c>
      <c r="L79" s="1127">
        <v>163</v>
      </c>
      <c r="M79" s="1186">
        <v>0</v>
      </c>
      <c r="N79" s="1279">
        <v>0</v>
      </c>
      <c r="O79" s="1127">
        <v>162</v>
      </c>
      <c r="P79" s="1217">
        <v>1</v>
      </c>
      <c r="Q79" s="1217">
        <v>0</v>
      </c>
      <c r="R79" s="1217">
        <v>0</v>
      </c>
      <c r="S79" s="1217">
        <f>P79+O79</f>
        <v>163</v>
      </c>
      <c r="T79" s="1127">
        <f>K79-S79</f>
        <v>0</v>
      </c>
      <c r="U79" s="604">
        <v>0</v>
      </c>
      <c r="V79" s="604">
        <v>0</v>
      </c>
      <c r="W79" s="1280">
        <v>0</v>
      </c>
      <c r="X79" s="1132">
        <v>0</v>
      </c>
      <c r="Y79" s="1183">
        <v>0</v>
      </c>
      <c r="Z79" s="1131">
        <f>SUM(U79:Y79)</f>
        <v>0</v>
      </c>
      <c r="AA79" s="1211">
        <v>0</v>
      </c>
      <c r="AB79" s="1211">
        <v>0</v>
      </c>
      <c r="AC79" s="1211">
        <v>0</v>
      </c>
      <c r="AD79" s="1211">
        <v>0</v>
      </c>
      <c r="AE79" s="1187">
        <v>0</v>
      </c>
      <c r="AF79" s="1195"/>
      <c r="AG79" s="1281"/>
      <c r="AH79" s="1281"/>
      <c r="AI79" s="1138"/>
      <c r="AJ79" s="1282"/>
      <c r="AK79" s="1282"/>
      <c r="AL79" s="1282"/>
      <c r="AM79" s="1282"/>
      <c r="AN79" s="1282"/>
      <c r="AO79" s="1282"/>
      <c r="AP79" s="1282"/>
      <c r="AQ79" s="1282"/>
      <c r="AR79" s="1282"/>
      <c r="AS79" s="1282"/>
      <c r="AT79" s="1282"/>
      <c r="AU79" s="1282"/>
      <c r="AV79" s="1282"/>
      <c r="AW79" s="1282"/>
      <c r="AX79" s="1282"/>
      <c r="AY79" s="1282"/>
      <c r="AZ79" s="1282"/>
      <c r="BA79" s="1282"/>
      <c r="BB79" s="1282"/>
      <c r="BC79" s="1282"/>
      <c r="BD79" s="1282"/>
      <c r="BE79" s="1282"/>
      <c r="BF79" s="1282"/>
      <c r="BG79" s="1282"/>
      <c r="BH79" s="1282"/>
    </row>
    <row r="80" spans="1:200" s="1283" customFormat="1" ht="30" customHeight="1" x14ac:dyDescent="0.25">
      <c r="A80" s="1277"/>
      <c r="B80" s="1284"/>
      <c r="C80" s="1284"/>
      <c r="D80" s="1214" t="s">
        <v>1300</v>
      </c>
      <c r="E80" s="1214" t="s">
        <v>614</v>
      </c>
      <c r="F80" s="1215" t="s">
        <v>1301</v>
      </c>
      <c r="G80" s="1215" t="s">
        <v>250</v>
      </c>
      <c r="H80" s="1181" t="s">
        <v>76</v>
      </c>
      <c r="I80" s="1127"/>
      <c r="J80" s="1119" t="s">
        <v>77</v>
      </c>
      <c r="K80" s="1124">
        <v>117</v>
      </c>
      <c r="L80" s="1127">
        <v>117</v>
      </c>
      <c r="M80" s="1119">
        <v>0</v>
      </c>
      <c r="N80" s="1127">
        <v>0</v>
      </c>
      <c r="O80" s="1127">
        <v>115</v>
      </c>
      <c r="P80" s="1217">
        <v>2</v>
      </c>
      <c r="Q80" s="1127">
        <v>0</v>
      </c>
      <c r="R80" s="1127">
        <v>0</v>
      </c>
      <c r="S80" s="1217">
        <f>P80+O80</f>
        <v>117</v>
      </c>
      <c r="T80" s="1127">
        <f>L80-S80</f>
        <v>0</v>
      </c>
      <c r="U80" s="1280">
        <v>0</v>
      </c>
      <c r="V80" s="1130">
        <v>0</v>
      </c>
      <c r="W80" s="1129">
        <v>0</v>
      </c>
      <c r="X80" s="1131">
        <v>0</v>
      </c>
      <c r="Y80" s="1131">
        <v>0</v>
      </c>
      <c r="Z80" s="1285">
        <f>SUM(U80:Y80)</f>
        <v>0</v>
      </c>
      <c r="AA80" s="1211">
        <v>0</v>
      </c>
      <c r="AB80" s="1211">
        <v>0</v>
      </c>
      <c r="AC80" s="1133">
        <v>0</v>
      </c>
      <c r="AD80" s="605">
        <v>0</v>
      </c>
      <c r="AE80" s="1187">
        <v>0</v>
      </c>
      <c r="AF80" s="1195"/>
      <c r="AG80" s="1281"/>
      <c r="AH80" s="1281"/>
      <c r="AI80" s="1138"/>
      <c r="AJ80" s="1282"/>
      <c r="AK80" s="1282"/>
      <c r="AL80" s="1282"/>
      <c r="AM80" s="1282"/>
      <c r="AN80" s="1282"/>
      <c r="AO80" s="1282"/>
      <c r="AP80" s="1282"/>
      <c r="AQ80" s="1282"/>
      <c r="AR80" s="1282"/>
      <c r="AS80" s="1282"/>
      <c r="AT80" s="1282"/>
      <c r="AU80" s="1282"/>
      <c r="AV80" s="1282"/>
      <c r="AW80" s="1282"/>
      <c r="AX80" s="1282"/>
      <c r="AY80" s="1282"/>
      <c r="AZ80" s="1282"/>
      <c r="BA80" s="1282"/>
      <c r="BB80" s="1282"/>
      <c r="BC80" s="1282"/>
      <c r="BD80" s="1282"/>
      <c r="BE80" s="1282"/>
      <c r="BF80" s="1282"/>
      <c r="BG80" s="1282"/>
      <c r="BH80" s="1282"/>
    </row>
    <row r="81" spans="1:32" s="362" customFormat="1" ht="30" customHeight="1" thickBot="1" x14ac:dyDescent="0.3">
      <c r="A81" s="1277"/>
      <c r="B81" s="1284"/>
      <c r="C81" s="1284"/>
      <c r="D81" s="1237" t="s">
        <v>1302</v>
      </c>
      <c r="E81" s="1214" t="s">
        <v>614</v>
      </c>
      <c r="F81" s="1215" t="s">
        <v>1303</v>
      </c>
      <c r="G81" s="1215" t="s">
        <v>285</v>
      </c>
      <c r="H81" s="1181" t="s">
        <v>76</v>
      </c>
      <c r="I81" s="1127"/>
      <c r="J81" s="1119" t="s">
        <v>77</v>
      </c>
      <c r="K81" s="1124">
        <v>122</v>
      </c>
      <c r="L81" s="1127">
        <v>122</v>
      </c>
      <c r="M81" s="1119">
        <v>0</v>
      </c>
      <c r="N81" s="1127">
        <v>0</v>
      </c>
      <c r="O81" s="1127">
        <v>112</v>
      </c>
      <c r="P81" s="1217">
        <v>10</v>
      </c>
      <c r="Q81" s="1127">
        <v>0</v>
      </c>
      <c r="R81" s="1127">
        <v>10</v>
      </c>
      <c r="S81" s="1217">
        <f>O81+P81</f>
        <v>122</v>
      </c>
      <c r="T81" s="1217">
        <f>K81-S81</f>
        <v>0</v>
      </c>
      <c r="U81" s="1280">
        <v>0</v>
      </c>
      <c r="V81" s="1130">
        <v>0</v>
      </c>
      <c r="W81" s="1129">
        <v>0</v>
      </c>
      <c r="X81" s="1131">
        <v>0</v>
      </c>
      <c r="Y81" s="1131">
        <v>0</v>
      </c>
      <c r="Z81" s="1285">
        <f>SUM(U81:Y81)</f>
        <v>0</v>
      </c>
      <c r="AA81" s="1211">
        <v>0</v>
      </c>
      <c r="AB81" s="1211">
        <v>0</v>
      </c>
      <c r="AC81" s="1133">
        <v>0</v>
      </c>
      <c r="AD81" s="605">
        <v>0</v>
      </c>
      <c r="AE81" s="1134">
        <v>0</v>
      </c>
    </row>
    <row r="82" spans="1:32" s="362" customFormat="1" ht="30" customHeight="1" thickBot="1" x14ac:dyDescent="0.3">
      <c r="A82" s="364"/>
      <c r="B82" s="426" t="s">
        <v>670</v>
      </c>
      <c r="C82" s="367"/>
      <c r="D82" s="1236"/>
      <c r="E82" s="1189"/>
      <c r="F82" s="1201"/>
      <c r="G82" s="1177"/>
      <c r="H82" s="1177"/>
      <c r="I82" s="1177"/>
      <c r="J82" s="1191"/>
      <c r="K82" s="1192"/>
      <c r="L82" s="1192"/>
      <c r="M82" s="1192"/>
      <c r="N82" s="1192"/>
      <c r="O82" s="1195"/>
      <c r="P82" s="1194"/>
      <c r="Q82" s="1194"/>
      <c r="R82" s="1194"/>
      <c r="S82" s="1202"/>
      <c r="T82" s="1195"/>
      <c r="U82" s="421"/>
      <c r="V82" s="421"/>
      <c r="W82" s="421"/>
      <c r="X82" s="421"/>
      <c r="Y82" s="421"/>
      <c r="Z82" s="421"/>
      <c r="AA82" s="421"/>
      <c r="AB82" s="421"/>
      <c r="AC82" s="421"/>
      <c r="AD82" s="363"/>
      <c r="AE82" s="363"/>
    </row>
    <row r="83" spans="1:32" s="362" customFormat="1" ht="32.25" thickBot="1" x14ac:dyDescent="0.3">
      <c r="B83" s="1019" t="s">
        <v>197</v>
      </c>
      <c r="C83" s="367"/>
      <c r="D83" s="1236"/>
      <c r="E83" s="1189"/>
      <c r="F83" s="1201"/>
      <c r="G83" s="1177"/>
      <c r="H83" s="1177"/>
      <c r="I83" s="1177"/>
      <c r="J83" s="1191"/>
      <c r="K83" s="1192"/>
      <c r="L83" s="1192"/>
      <c r="M83" s="1192"/>
      <c r="N83" s="1192"/>
      <c r="O83" s="1193"/>
      <c r="P83" s="1194"/>
      <c r="Q83" s="1194"/>
      <c r="R83" s="1194"/>
      <c r="S83" s="1202"/>
      <c r="T83" s="1195"/>
      <c r="U83" s="1193"/>
      <c r="V83" s="1193"/>
      <c r="W83" s="1193"/>
      <c r="X83" s="1193"/>
      <c r="Y83" s="1193"/>
      <c r="Z83" s="1193"/>
      <c r="AA83" s="1193"/>
      <c r="AB83" s="1193"/>
      <c r="AC83" s="1193"/>
      <c r="AD83" s="1198"/>
      <c r="AE83" s="1195"/>
      <c r="AF83" s="1176"/>
    </row>
    <row r="84" spans="1:32" s="362" customFormat="1" ht="30" customHeight="1" x14ac:dyDescent="0.25">
      <c r="D84" s="1233" t="s">
        <v>608</v>
      </c>
      <c r="E84" s="1237" t="s">
        <v>731</v>
      </c>
      <c r="F84" s="1234" t="s">
        <v>750</v>
      </c>
      <c r="G84" s="1215" t="s">
        <v>84</v>
      </c>
      <c r="H84" s="1286"/>
      <c r="I84" s="1181" t="s">
        <v>76</v>
      </c>
      <c r="J84" s="1119" t="s">
        <v>77</v>
      </c>
      <c r="K84" s="1124">
        <v>117</v>
      </c>
      <c r="L84" s="1119">
        <v>117</v>
      </c>
      <c r="M84" s="1186">
        <v>0</v>
      </c>
      <c r="N84" s="1127">
        <v>0</v>
      </c>
      <c r="O84" s="1127">
        <v>80</v>
      </c>
      <c r="P84" s="1127">
        <v>31</v>
      </c>
      <c r="Q84" s="1127">
        <v>0</v>
      </c>
      <c r="R84" s="1127">
        <v>31</v>
      </c>
      <c r="S84" s="1127">
        <f>P84+O84</f>
        <v>111</v>
      </c>
      <c r="T84" s="1127">
        <f>K84-S84</f>
        <v>6</v>
      </c>
      <c r="U84" s="604">
        <v>6</v>
      </c>
      <c r="V84" s="1130">
        <v>0</v>
      </c>
      <c r="W84" s="1287">
        <v>0</v>
      </c>
      <c r="X84" s="1131">
        <v>0</v>
      </c>
      <c r="Y84" s="1131">
        <v>0</v>
      </c>
      <c r="Z84" s="1131">
        <v>0</v>
      </c>
      <c r="AA84" s="1211">
        <v>0</v>
      </c>
      <c r="AB84" s="1211">
        <v>0</v>
      </c>
      <c r="AC84" s="1133">
        <v>0</v>
      </c>
      <c r="AD84" s="417">
        <v>0</v>
      </c>
      <c r="AE84" s="1134">
        <v>0</v>
      </c>
    </row>
    <row r="85" spans="1:32" s="362" customFormat="1" ht="30" customHeight="1" x14ac:dyDescent="0.25">
      <c r="D85" s="1233" t="s">
        <v>753</v>
      </c>
      <c r="E85" s="1288" t="s">
        <v>731</v>
      </c>
      <c r="F85" s="1234" t="s">
        <v>754</v>
      </c>
      <c r="G85" s="1215" t="s">
        <v>703</v>
      </c>
      <c r="H85" s="1286"/>
      <c r="I85" s="1181" t="s">
        <v>76</v>
      </c>
      <c r="J85" s="1119" t="s">
        <v>77</v>
      </c>
      <c r="K85" s="1124">
        <v>74</v>
      </c>
      <c r="L85" s="1119">
        <v>74</v>
      </c>
      <c r="M85" s="1186">
        <v>0</v>
      </c>
      <c r="N85" s="1219">
        <v>0</v>
      </c>
      <c r="O85" s="1127">
        <v>20</v>
      </c>
      <c r="P85" s="1127">
        <v>37</v>
      </c>
      <c r="Q85" s="1127">
        <v>0</v>
      </c>
      <c r="R85" s="1127">
        <v>37</v>
      </c>
      <c r="S85" s="1127">
        <f>P85+O85</f>
        <v>57</v>
      </c>
      <c r="T85" s="1127">
        <f>K85-S85</f>
        <v>17</v>
      </c>
      <c r="U85" s="604">
        <v>17</v>
      </c>
      <c r="V85" s="1130">
        <v>0</v>
      </c>
      <c r="W85" s="1287">
        <v>0</v>
      </c>
      <c r="X85" s="1131">
        <v>0</v>
      </c>
      <c r="Y85" s="1131">
        <v>0</v>
      </c>
      <c r="Z85" s="1131">
        <v>0</v>
      </c>
      <c r="AA85" s="1211">
        <v>0</v>
      </c>
      <c r="AB85" s="1211">
        <v>0</v>
      </c>
      <c r="AC85" s="1133">
        <v>0</v>
      </c>
      <c r="AD85" s="417">
        <v>0</v>
      </c>
      <c r="AE85" s="1134">
        <v>0</v>
      </c>
    </row>
    <row r="86" spans="1:32" s="362" customFormat="1" ht="30" customHeight="1" x14ac:dyDescent="0.25">
      <c r="D86" s="1233" t="s">
        <v>757</v>
      </c>
      <c r="E86" s="1237" t="s">
        <v>731</v>
      </c>
      <c r="F86" s="1289" t="s">
        <v>754</v>
      </c>
      <c r="G86" s="1215" t="s">
        <v>269</v>
      </c>
      <c r="H86" s="1121"/>
      <c r="I86" s="1181" t="s">
        <v>76</v>
      </c>
      <c r="J86" s="1119" t="s">
        <v>77</v>
      </c>
      <c r="K86" s="1124">
        <v>95</v>
      </c>
      <c r="L86" s="1119">
        <v>87</v>
      </c>
      <c r="M86" s="1186">
        <v>8</v>
      </c>
      <c r="N86" s="1219">
        <v>20</v>
      </c>
      <c r="O86" s="1127">
        <v>26</v>
      </c>
      <c r="P86" s="1127">
        <v>34</v>
      </c>
      <c r="Q86" s="1127">
        <v>10</v>
      </c>
      <c r="R86" s="1127">
        <v>24</v>
      </c>
      <c r="S86" s="1127">
        <f>O86+P86</f>
        <v>60</v>
      </c>
      <c r="T86" s="1127">
        <f>K86-S86</f>
        <v>35</v>
      </c>
      <c r="U86" s="604">
        <v>35</v>
      </c>
      <c r="V86" s="1130">
        <v>0</v>
      </c>
      <c r="W86" s="1287">
        <v>0</v>
      </c>
      <c r="X86" s="1131">
        <v>0</v>
      </c>
      <c r="Y86" s="1131">
        <v>0</v>
      </c>
      <c r="Z86" s="1131">
        <v>0</v>
      </c>
      <c r="AA86" s="1211">
        <v>0</v>
      </c>
      <c r="AB86" s="1211">
        <v>0</v>
      </c>
      <c r="AC86" s="1133">
        <v>0</v>
      </c>
      <c r="AD86" s="417">
        <v>0</v>
      </c>
      <c r="AE86" s="1134">
        <v>0</v>
      </c>
    </row>
    <row r="87" spans="1:32" s="362" customFormat="1" ht="30" customHeight="1" x14ac:dyDescent="0.25">
      <c r="D87" s="1233" t="s">
        <v>706</v>
      </c>
      <c r="E87" s="1264" t="s">
        <v>707</v>
      </c>
      <c r="F87" s="1234" t="s">
        <v>708</v>
      </c>
      <c r="G87" s="1215" t="s">
        <v>290</v>
      </c>
      <c r="H87" s="1216"/>
      <c r="I87" s="1181" t="s">
        <v>76</v>
      </c>
      <c r="J87" s="1119" t="s">
        <v>77</v>
      </c>
      <c r="K87" s="1124">
        <v>53</v>
      </c>
      <c r="L87" s="1119">
        <v>53</v>
      </c>
      <c r="M87" s="1186">
        <v>0</v>
      </c>
      <c r="N87" s="1219">
        <v>0</v>
      </c>
      <c r="O87" s="1127">
        <v>13</v>
      </c>
      <c r="P87" s="1127">
        <v>15</v>
      </c>
      <c r="Q87" s="1127">
        <v>0</v>
      </c>
      <c r="R87" s="1127">
        <v>15</v>
      </c>
      <c r="S87" s="1127">
        <f>O87+P87</f>
        <v>28</v>
      </c>
      <c r="T87" s="1127">
        <f>K87-S87</f>
        <v>25</v>
      </c>
      <c r="U87" s="604">
        <v>25</v>
      </c>
      <c r="V87" s="1130">
        <v>0</v>
      </c>
      <c r="W87" s="1287">
        <v>0</v>
      </c>
      <c r="X87" s="1131">
        <v>0</v>
      </c>
      <c r="Y87" s="1131">
        <v>0</v>
      </c>
      <c r="Z87" s="1131">
        <v>0</v>
      </c>
      <c r="AA87" s="1211">
        <v>0</v>
      </c>
      <c r="AB87" s="1211">
        <v>0</v>
      </c>
      <c r="AC87" s="1133">
        <v>0</v>
      </c>
      <c r="AD87" s="605">
        <v>0</v>
      </c>
      <c r="AE87" s="1187">
        <v>0</v>
      </c>
      <c r="AF87" s="1176"/>
    </row>
    <row r="88" spans="1:32" s="362" customFormat="1" ht="30" customHeight="1" x14ac:dyDescent="0.25">
      <c r="D88" s="1225" t="s">
        <v>763</v>
      </c>
      <c r="E88" s="1226" t="s">
        <v>731</v>
      </c>
      <c r="F88" s="1290" t="s">
        <v>754</v>
      </c>
      <c r="G88" s="1122" t="s">
        <v>285</v>
      </c>
      <c r="H88" s="1228"/>
      <c r="I88" s="1123" t="s">
        <v>76</v>
      </c>
      <c r="J88" s="1124" t="s">
        <v>77</v>
      </c>
      <c r="K88" s="1124">
        <v>46</v>
      </c>
      <c r="L88" s="1124">
        <v>46</v>
      </c>
      <c r="M88" s="1222">
        <v>0</v>
      </c>
      <c r="N88" s="1223">
        <v>0</v>
      </c>
      <c r="O88" s="1221">
        <v>0</v>
      </c>
      <c r="P88" s="1221">
        <v>21</v>
      </c>
      <c r="Q88" s="1221">
        <v>0</v>
      </c>
      <c r="R88" s="1221">
        <v>21</v>
      </c>
      <c r="S88" s="1127">
        <f>O88+P88</f>
        <v>21</v>
      </c>
      <c r="T88" s="1127">
        <f>K88-S88</f>
        <v>25</v>
      </c>
      <c r="U88" s="604">
        <v>25</v>
      </c>
      <c r="V88" s="1130">
        <v>0</v>
      </c>
      <c r="W88" s="1129">
        <v>0</v>
      </c>
      <c r="X88" s="1131">
        <v>0</v>
      </c>
      <c r="Y88" s="1131">
        <v>0</v>
      </c>
      <c r="Z88" s="1131">
        <v>0</v>
      </c>
      <c r="AA88" s="1211">
        <v>0</v>
      </c>
      <c r="AB88" s="1211">
        <v>0</v>
      </c>
      <c r="AC88" s="1133">
        <v>0</v>
      </c>
      <c r="AD88" s="605">
        <v>0</v>
      </c>
      <c r="AE88" s="1187">
        <v>0</v>
      </c>
      <c r="AF88" s="1176"/>
    </row>
    <row r="89" spans="1:32" ht="30" customHeight="1" thickBot="1" x14ac:dyDescent="0.3">
      <c r="D89" s="1291"/>
      <c r="E89" s="439"/>
      <c r="F89" s="1292"/>
      <c r="K89" s="421"/>
      <c r="L89" s="421"/>
      <c r="M89" s="421"/>
      <c r="N89" s="421"/>
      <c r="O89" s="421"/>
      <c r="P89" s="1293"/>
      <c r="Q89" s="421"/>
      <c r="R89" s="421"/>
      <c r="S89" s="1111"/>
      <c r="T89" s="1174"/>
      <c r="U89" s="421"/>
      <c r="V89" s="421"/>
      <c r="W89" s="421"/>
      <c r="X89" s="421"/>
      <c r="Y89" s="421"/>
      <c r="Z89" s="433"/>
      <c r="AA89" s="421"/>
      <c r="AB89" s="421"/>
      <c r="AC89" s="421"/>
    </row>
    <row r="90" spans="1:32" ht="30" customHeight="1" thickBot="1" x14ac:dyDescent="0.3">
      <c r="D90" s="1294"/>
      <c r="E90" s="1295"/>
      <c r="F90" s="1296" t="s">
        <v>35</v>
      </c>
      <c r="G90" s="1297" t="s">
        <v>1304</v>
      </c>
      <c r="H90" s="1298"/>
      <c r="I90" s="1299"/>
      <c r="J90" s="1300"/>
      <c r="K90" s="1301"/>
      <c r="L90" s="1302"/>
      <c r="M90" s="1303"/>
      <c r="N90" s="1302"/>
      <c r="O90" s="1304"/>
      <c r="P90" s="1305">
        <v>14</v>
      </c>
      <c r="Q90" s="1306"/>
      <c r="R90" s="1307">
        <v>14</v>
      </c>
      <c r="S90" s="1308"/>
      <c r="T90" s="1309"/>
      <c r="U90" s="1310"/>
      <c r="V90" s="1310"/>
      <c r="W90" s="1310"/>
      <c r="X90" s="1311"/>
      <c r="Y90" s="1312"/>
      <c r="Z90" s="1311"/>
      <c r="AA90" s="1313"/>
      <c r="AB90" s="1314"/>
      <c r="AC90" s="1314"/>
      <c r="AD90" s="417"/>
      <c r="AE90" s="1134"/>
    </row>
    <row r="91" spans="1:32" ht="30" customHeight="1" thickBot="1" x14ac:dyDescent="0.3">
      <c r="D91" s="1315"/>
      <c r="E91" s="1295"/>
      <c r="F91" s="1316"/>
      <c r="G91" s="1317" t="s">
        <v>1470</v>
      </c>
      <c r="H91" s="1318">
        <v>340</v>
      </c>
      <c r="I91" s="1318">
        <v>515</v>
      </c>
      <c r="J91" s="1319"/>
      <c r="K91" s="1320">
        <f>SUM(K11:K90)</f>
        <v>4461</v>
      </c>
      <c r="L91" s="1321" t="s">
        <v>1305</v>
      </c>
      <c r="M91" s="1320">
        <v>149</v>
      </c>
      <c r="N91" s="1320">
        <f>SUM(N12:N90)</f>
        <v>784</v>
      </c>
      <c r="O91" s="1322">
        <f t="shared" ref="O91:AC91" si="2">SUM(O11:O90)</f>
        <v>1862</v>
      </c>
      <c r="P91" s="1323">
        <f>SUM(P11:P90)</f>
        <v>1335</v>
      </c>
      <c r="Q91" s="1324">
        <f>SUM(Q11:Q90)</f>
        <v>400</v>
      </c>
      <c r="R91" s="1325">
        <f>SUM(R11:R90)</f>
        <v>920</v>
      </c>
      <c r="S91" s="1326">
        <f t="shared" si="2"/>
        <v>3187</v>
      </c>
      <c r="T91" s="1327">
        <f t="shared" si="2"/>
        <v>1307</v>
      </c>
      <c r="U91" s="1328">
        <f t="shared" si="2"/>
        <v>771</v>
      </c>
      <c r="V91" s="1328">
        <f t="shared" si="2"/>
        <v>272</v>
      </c>
      <c r="W91" s="1328">
        <f t="shared" si="2"/>
        <v>175</v>
      </c>
      <c r="X91" s="1329">
        <f t="shared" si="2"/>
        <v>44</v>
      </c>
      <c r="Y91" s="1329">
        <f t="shared" si="2"/>
        <v>34</v>
      </c>
      <c r="Z91" s="1329">
        <f t="shared" si="2"/>
        <v>85</v>
      </c>
      <c r="AA91" s="1330">
        <f t="shared" si="2"/>
        <v>6</v>
      </c>
      <c r="AB91" s="1330">
        <f t="shared" si="2"/>
        <v>0</v>
      </c>
      <c r="AC91" s="1331">
        <f t="shared" si="2"/>
        <v>0</v>
      </c>
      <c r="AD91" s="417">
        <v>0</v>
      </c>
      <c r="AE91" s="1134">
        <v>0</v>
      </c>
    </row>
    <row r="92" spans="1:32" x14ac:dyDescent="0.25">
      <c r="P92" s="1139"/>
    </row>
    <row r="93" spans="1:32" x14ac:dyDescent="0.25">
      <c r="P93" s="1139"/>
      <c r="Q93" s="1139"/>
    </row>
    <row r="94" spans="1:32" x14ac:dyDescent="0.25">
      <c r="M94" s="430"/>
      <c r="O94" s="430"/>
      <c r="P94" s="1140"/>
      <c r="Q94" s="430"/>
      <c r="R94" s="430"/>
    </row>
    <row r="95" spans="1:32" x14ac:dyDescent="0.25">
      <c r="M95" s="430"/>
      <c r="O95" s="430"/>
      <c r="P95" s="1140"/>
      <c r="Q95" s="430"/>
    </row>
    <row r="97" spans="13:13" x14ac:dyDescent="0.25">
      <c r="M97" s="430"/>
    </row>
    <row r="98" spans="13:13" x14ac:dyDescent="0.25">
      <c r="M98" s="430"/>
    </row>
  </sheetData>
  <sheetProtection sheet="1" objects="1" scenarios="1"/>
  <mergeCells count="4">
    <mergeCell ref="U5:AE6"/>
    <mergeCell ref="U8:W8"/>
    <mergeCell ref="X8:Z8"/>
    <mergeCell ref="AA8:AD8"/>
  </mergeCells>
  <pageMargins left="0.7" right="0.7" top="0.75" bottom="0.75" header="0.3" footer="0.3"/>
  <pageSetup paperSize="8" scale="4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CF82"/>
  <sheetViews>
    <sheetView showGridLines="0" tabSelected="1" topLeftCell="A7" zoomScale="90" zoomScaleNormal="90" workbookViewId="0">
      <selection activeCell="D60" sqref="D60"/>
    </sheetView>
  </sheetViews>
  <sheetFormatPr defaultRowHeight="15" x14ac:dyDescent="0.25"/>
  <cols>
    <col min="1" max="1" width="4" customWidth="1"/>
    <col min="2" max="2" width="25.140625" customWidth="1"/>
    <col min="3" max="3" width="0.85546875" customWidth="1"/>
    <col min="4" max="4" width="12.140625" customWidth="1"/>
    <col min="5" max="5" width="40.42578125" customWidth="1"/>
    <col min="6" max="6" width="48" customWidth="1"/>
    <col min="7" max="7" width="15.42578125" style="6" customWidth="1"/>
    <col min="8" max="8" width="18" style="6" customWidth="1"/>
    <col min="9" max="9" width="18.85546875" customWidth="1"/>
    <col min="10" max="10" width="10.5703125" bestFit="1" customWidth="1"/>
    <col min="11" max="11" width="35.28515625" customWidth="1"/>
    <col min="14" max="14" width="10.7109375" bestFit="1" customWidth="1"/>
  </cols>
  <sheetData>
    <row r="1" spans="2:37" ht="30" customHeight="1" x14ac:dyDescent="0.25"/>
    <row r="2" spans="2:37" ht="30" customHeight="1" x14ac:dyDescent="0.25">
      <c r="B2" s="45" t="s">
        <v>1247</v>
      </c>
      <c r="C2" s="45"/>
    </row>
    <row r="3" spans="2:37" ht="30" customHeight="1" x14ac:dyDescent="0.35">
      <c r="B3" s="29" t="s">
        <v>1306</v>
      </c>
      <c r="C3" s="29"/>
      <c r="D3" s="33" t="s">
        <v>1469</v>
      </c>
      <c r="E3" s="28"/>
      <c r="F3" s="28"/>
      <c r="G3" s="34"/>
      <c r="H3" s="34"/>
      <c r="I3" s="34"/>
      <c r="J3" s="34"/>
      <c r="K3" s="34"/>
      <c r="L3" s="6"/>
    </row>
    <row r="4" spans="2:37" ht="30" customHeight="1" thickBot="1" x14ac:dyDescent="0.4">
      <c r="B4" s="65"/>
      <c r="C4" s="65"/>
      <c r="D4" s="33"/>
      <c r="E4" s="28"/>
      <c r="F4" s="28"/>
      <c r="G4" s="34"/>
      <c r="H4" s="34"/>
      <c r="I4" s="34"/>
      <c r="J4" s="34"/>
      <c r="K4" s="34"/>
      <c r="L4" s="6"/>
    </row>
    <row r="5" spans="2:37" s="9" customFormat="1" ht="30" customHeight="1" x14ac:dyDescent="0.25">
      <c r="B5"/>
      <c r="C5"/>
      <c r="D5" s="163"/>
      <c r="E5" s="163"/>
      <c r="F5" s="163"/>
      <c r="G5" s="170"/>
      <c r="H5" s="166" t="s">
        <v>39</v>
      </c>
      <c r="I5" s="166" t="s">
        <v>39</v>
      </c>
      <c r="J5" s="170"/>
      <c r="K5" s="167"/>
    </row>
    <row r="6" spans="2:37" s="9" customFormat="1" ht="30" customHeight="1" x14ac:dyDescent="0.25">
      <c r="B6" s="1"/>
      <c r="C6" s="1"/>
      <c r="D6" s="164" t="s">
        <v>41</v>
      </c>
      <c r="E6" s="165"/>
      <c r="F6" s="165"/>
      <c r="G6" s="241"/>
      <c r="H6" s="164" t="s">
        <v>43</v>
      </c>
      <c r="I6" s="164" t="s">
        <v>43</v>
      </c>
      <c r="J6" s="164" t="s">
        <v>45</v>
      </c>
      <c r="K6" s="168" t="s">
        <v>1307</v>
      </c>
    </row>
    <row r="7" spans="2:37" s="9" customFormat="1" ht="30" customHeight="1" thickBot="1" x14ac:dyDescent="0.3">
      <c r="B7"/>
      <c r="C7"/>
      <c r="D7" s="63" t="s">
        <v>51</v>
      </c>
      <c r="E7" s="63" t="s">
        <v>52</v>
      </c>
      <c r="F7" s="63" t="s">
        <v>53</v>
      </c>
      <c r="G7" s="63" t="s">
        <v>54</v>
      </c>
      <c r="H7" s="63" t="s">
        <v>51</v>
      </c>
      <c r="I7" s="63" t="s">
        <v>61</v>
      </c>
      <c r="J7" s="63" t="s">
        <v>63</v>
      </c>
      <c r="K7" s="169" t="s">
        <v>1308</v>
      </c>
    </row>
    <row r="8" spans="2:37" s="251" customFormat="1" ht="30" customHeight="1" thickBot="1" x14ac:dyDescent="0.3">
      <c r="B8" s="2" t="s">
        <v>796</v>
      </c>
      <c r="C8" s="56"/>
      <c r="H8" s="258"/>
      <c r="I8" s="258"/>
      <c r="J8" s="258"/>
      <c r="K8" s="259"/>
      <c r="L8" s="258"/>
      <c r="M8" s="259"/>
      <c r="O8" s="258"/>
      <c r="P8" s="258"/>
      <c r="Q8" s="258"/>
      <c r="R8" s="258"/>
      <c r="S8" s="258"/>
      <c r="T8" s="258"/>
      <c r="U8" s="258"/>
      <c r="V8" s="258"/>
      <c r="X8" s="258"/>
      <c r="Y8" s="258"/>
      <c r="Z8" s="258"/>
      <c r="AA8" s="258"/>
      <c r="AB8" s="258"/>
      <c r="AC8" s="258"/>
      <c r="AD8" s="258"/>
      <c r="AE8" s="258"/>
      <c r="AF8" s="258"/>
    </row>
    <row r="9" spans="2:37" s="251" customFormat="1" ht="30" customHeight="1" thickBot="1" x14ac:dyDescent="0.3">
      <c r="B9" s="88" t="s">
        <v>71</v>
      </c>
      <c r="C9" s="255"/>
      <c r="H9" s="258"/>
      <c r="I9" s="258"/>
      <c r="J9" s="258"/>
      <c r="K9" s="259"/>
      <c r="L9" s="258"/>
      <c r="M9" s="259"/>
      <c r="O9" s="258"/>
      <c r="P9" s="258"/>
      <c r="Q9" s="258"/>
      <c r="R9" s="258"/>
      <c r="S9" s="258"/>
      <c r="T9" s="258"/>
      <c r="U9" s="258"/>
      <c r="V9" s="258"/>
      <c r="X9" s="258"/>
      <c r="Y9" s="258"/>
      <c r="Z9" s="258"/>
      <c r="AA9" s="258"/>
      <c r="AB9" s="258"/>
      <c r="AC9" s="258"/>
      <c r="AD9" s="258"/>
      <c r="AE9" s="258"/>
      <c r="AF9" s="258"/>
      <c r="AI9" s="249"/>
    </row>
    <row r="10" spans="2:37" s="246" customFormat="1" ht="30" customHeight="1" thickBot="1" x14ac:dyDescent="0.3">
      <c r="D10" s="210">
        <v>92</v>
      </c>
      <c r="E10" s="210" t="s">
        <v>1309</v>
      </c>
      <c r="F10" s="210" t="s">
        <v>1310</v>
      </c>
      <c r="G10" s="210"/>
      <c r="H10" s="208" t="s">
        <v>1311</v>
      </c>
      <c r="I10" s="267">
        <v>40554</v>
      </c>
      <c r="J10" s="268">
        <v>5</v>
      </c>
      <c r="K10" s="208" t="s">
        <v>1312</v>
      </c>
      <c r="L10" s="56"/>
      <c r="M10" s="56"/>
      <c r="N10" s="283"/>
      <c r="O10" s="56"/>
      <c r="P10" s="56"/>
      <c r="Q10" s="261"/>
      <c r="R10" s="261"/>
      <c r="S10" s="261"/>
      <c r="T10" s="261"/>
      <c r="U10" s="261"/>
      <c r="V10" s="56"/>
      <c r="W10" s="261"/>
      <c r="X10" s="56"/>
      <c r="Y10" s="56"/>
      <c r="Z10" s="56"/>
      <c r="AA10" s="56"/>
      <c r="AB10" s="56"/>
      <c r="AC10" s="56"/>
      <c r="AD10" s="56"/>
      <c r="AE10" s="56"/>
      <c r="AF10" s="261"/>
      <c r="AG10" s="247"/>
      <c r="AH10" s="248"/>
      <c r="AI10" s="249"/>
      <c r="AK10" s="250"/>
    </row>
    <row r="11" spans="2:37" s="246" customFormat="1" ht="30" customHeight="1" thickBot="1" x14ac:dyDescent="0.3">
      <c r="B11" s="2" t="s">
        <v>70</v>
      </c>
      <c r="D11" s="256"/>
      <c r="E11" s="256"/>
      <c r="F11" s="256"/>
      <c r="G11" s="256"/>
      <c r="H11" s="56"/>
      <c r="I11" s="283"/>
      <c r="J11" s="234"/>
      <c r="K11" s="56"/>
      <c r="L11" s="56"/>
      <c r="M11" s="56"/>
      <c r="N11" s="283"/>
      <c r="O11" s="56"/>
      <c r="P11" s="56"/>
      <c r="Q11" s="261"/>
      <c r="R11" s="261"/>
      <c r="S11" s="261"/>
      <c r="T11" s="261"/>
      <c r="U11" s="261"/>
      <c r="V11" s="56"/>
      <c r="W11" s="261"/>
      <c r="X11" s="56"/>
      <c r="Y11" s="56"/>
      <c r="Z11" s="56"/>
      <c r="AA11" s="56"/>
      <c r="AB11" s="56"/>
      <c r="AC11" s="56"/>
      <c r="AD11" s="56"/>
      <c r="AE11" s="56"/>
      <c r="AF11" s="261"/>
      <c r="AG11" s="247"/>
      <c r="AH11" s="248"/>
      <c r="AI11" s="249"/>
      <c r="AK11" s="250"/>
    </row>
    <row r="12" spans="2:37" s="246" customFormat="1" ht="30" customHeight="1" thickBot="1" x14ac:dyDescent="0.3">
      <c r="B12" s="88" t="s">
        <v>71</v>
      </c>
      <c r="D12" s="256"/>
      <c r="E12" s="256"/>
      <c r="F12" s="256"/>
      <c r="G12" s="256"/>
      <c r="H12" s="56"/>
      <c r="I12" s="283"/>
      <c r="J12" s="234"/>
      <c r="K12" s="56"/>
      <c r="L12" s="56"/>
      <c r="M12" s="56"/>
      <c r="N12" s="283"/>
      <c r="O12" s="56"/>
      <c r="P12" s="56"/>
      <c r="Q12" s="261"/>
      <c r="R12" s="261"/>
      <c r="S12" s="261"/>
      <c r="T12" s="261"/>
      <c r="U12" s="261"/>
      <c r="V12" s="56"/>
      <c r="W12" s="261"/>
      <c r="X12" s="56"/>
      <c r="Y12" s="56"/>
      <c r="Z12" s="56"/>
      <c r="AA12" s="56"/>
      <c r="AB12" s="56"/>
      <c r="AC12" s="56"/>
      <c r="AD12" s="56"/>
      <c r="AE12" s="56"/>
      <c r="AF12" s="261"/>
      <c r="AG12" s="247"/>
      <c r="AH12" s="248"/>
      <c r="AI12" s="249"/>
      <c r="AK12" s="250"/>
    </row>
    <row r="13" spans="2:37" s="246" customFormat="1" ht="30" customHeight="1" x14ac:dyDescent="0.25">
      <c r="D13" s="36" t="s">
        <v>1313</v>
      </c>
      <c r="E13" s="222" t="s">
        <v>1314</v>
      </c>
      <c r="F13" s="222" t="s">
        <v>113</v>
      </c>
      <c r="G13" s="277"/>
      <c r="H13" s="116" t="s">
        <v>1315</v>
      </c>
      <c r="I13" s="221">
        <v>42129</v>
      </c>
      <c r="J13" s="220" t="s">
        <v>806</v>
      </c>
      <c r="K13" s="116" t="s">
        <v>1312</v>
      </c>
      <c r="L13" s="12"/>
      <c r="M13" s="12"/>
      <c r="N13" s="298"/>
      <c r="O13" s="309"/>
      <c r="P13" s="11"/>
      <c r="Q13" s="11"/>
      <c r="R13" s="11"/>
      <c r="S13" s="11"/>
      <c r="T13" s="11"/>
      <c r="U13" s="11"/>
      <c r="V13" s="12"/>
      <c r="W13" s="11"/>
      <c r="X13" s="11"/>
      <c r="Y13" s="12"/>
      <c r="Z13" s="11"/>
      <c r="AA13" s="11"/>
      <c r="AB13" s="11"/>
      <c r="AC13" s="12"/>
      <c r="AD13" s="11"/>
      <c r="AE13" s="11"/>
      <c r="AF13" s="11"/>
      <c r="AG13" s="247"/>
      <c r="AH13" s="248"/>
      <c r="AI13" s="249"/>
      <c r="AK13" s="250"/>
    </row>
    <row r="14" spans="2:37" s="246" customFormat="1" ht="30" customHeight="1" x14ac:dyDescent="0.25">
      <c r="D14" s="1332" t="s">
        <v>1257</v>
      </c>
      <c r="E14" s="1333" t="s">
        <v>1259</v>
      </c>
      <c r="F14" s="1333" t="s">
        <v>1260</v>
      </c>
      <c r="G14" s="1334">
        <v>13.6</v>
      </c>
      <c r="H14" s="1335" t="s">
        <v>1316</v>
      </c>
      <c r="I14" s="1336" t="s">
        <v>1317</v>
      </c>
      <c r="J14" s="1337" t="s">
        <v>849</v>
      </c>
      <c r="K14" s="1338" t="s">
        <v>1312</v>
      </c>
      <c r="L14" s="234"/>
      <c r="M14" s="234"/>
      <c r="N14" s="234"/>
      <c r="O14" s="507"/>
      <c r="P14" s="11"/>
      <c r="Q14" s="11"/>
      <c r="R14" s="11"/>
      <c r="S14" s="11"/>
      <c r="T14" s="11"/>
      <c r="U14" s="11"/>
      <c r="V14" s="12"/>
      <c r="W14" s="11"/>
      <c r="X14" s="11"/>
      <c r="Y14" s="12"/>
      <c r="Z14" s="11"/>
      <c r="AA14" s="11"/>
      <c r="AB14" s="11"/>
      <c r="AC14" s="12"/>
      <c r="AD14" s="11"/>
      <c r="AE14" s="11"/>
      <c r="AF14" s="11"/>
      <c r="AG14" s="247"/>
      <c r="AH14" s="248"/>
      <c r="AI14" s="249"/>
      <c r="AK14" s="250"/>
    </row>
    <row r="15" spans="2:37" s="246" customFormat="1" ht="30" customHeight="1" thickBot="1" x14ac:dyDescent="0.3">
      <c r="D15" s="1332" t="s">
        <v>1261</v>
      </c>
      <c r="E15" s="1332" t="s">
        <v>1262</v>
      </c>
      <c r="F15" s="1333" t="s">
        <v>1263</v>
      </c>
      <c r="G15" s="1339">
        <v>6.3</v>
      </c>
      <c r="H15" s="1335" t="s">
        <v>1318</v>
      </c>
      <c r="I15" s="1340" t="s">
        <v>1319</v>
      </c>
      <c r="J15" s="1341" t="s">
        <v>1320</v>
      </c>
      <c r="K15" s="1338" t="s">
        <v>1312</v>
      </c>
      <c r="L15" s="12"/>
      <c r="M15" s="299"/>
      <c r="N15" s="234"/>
      <c r="O15" s="507"/>
      <c r="P15" s="11"/>
      <c r="Q15" s="11"/>
      <c r="R15" s="11"/>
      <c r="S15" s="11"/>
      <c r="T15" s="11"/>
      <c r="U15" s="11"/>
      <c r="V15" s="12"/>
      <c r="W15" s="11"/>
      <c r="X15" s="11"/>
      <c r="Y15" s="12"/>
      <c r="Z15" s="11"/>
      <c r="AA15" s="11"/>
      <c r="AB15" s="11"/>
      <c r="AC15" s="12"/>
      <c r="AD15" s="11"/>
      <c r="AE15" s="11"/>
      <c r="AF15" s="11"/>
      <c r="AG15" s="247"/>
      <c r="AH15" s="248"/>
      <c r="AI15" s="249"/>
      <c r="AK15" s="250"/>
    </row>
    <row r="16" spans="2:37" s="246" customFormat="1" ht="30" customHeight="1" thickBot="1" x14ac:dyDescent="0.3">
      <c r="B16" s="2" t="s">
        <v>96</v>
      </c>
      <c r="D16" s="256"/>
      <c r="E16" s="256"/>
      <c r="F16" s="256"/>
      <c r="G16" s="256"/>
      <c r="H16" s="56"/>
      <c r="I16" s="283"/>
      <c r="J16" s="234"/>
      <c r="K16" s="56"/>
      <c r="L16" s="56"/>
      <c r="M16" s="56"/>
      <c r="N16" s="283"/>
      <c r="O16" s="56"/>
      <c r="P16" s="56"/>
      <c r="Q16" s="261"/>
      <c r="R16" s="261"/>
      <c r="S16" s="261"/>
      <c r="T16" s="261"/>
      <c r="U16" s="261"/>
      <c r="V16" s="56"/>
      <c r="W16" s="261"/>
      <c r="X16" s="56"/>
      <c r="Y16" s="56"/>
      <c r="Z16" s="56"/>
      <c r="AA16" s="56"/>
      <c r="AB16" s="56"/>
      <c r="AC16" s="56"/>
      <c r="AD16" s="56"/>
      <c r="AE16" s="56"/>
      <c r="AF16" s="261"/>
      <c r="AG16" s="247"/>
      <c r="AH16" s="248"/>
      <c r="AI16" s="249"/>
      <c r="AK16" s="250"/>
    </row>
    <row r="17" spans="2:37" s="246" customFormat="1" ht="30" customHeight="1" thickBot="1" x14ac:dyDescent="0.3">
      <c r="B17" s="88" t="s">
        <v>71</v>
      </c>
      <c r="D17" s="256"/>
      <c r="E17" s="256"/>
      <c r="F17" s="256"/>
      <c r="G17" s="256"/>
      <c r="H17" s="56"/>
      <c r="I17" s="283"/>
      <c r="J17" s="234"/>
      <c r="K17" s="56"/>
      <c r="L17" s="56"/>
      <c r="M17" s="56"/>
      <c r="N17" s="283"/>
      <c r="O17" s="56"/>
      <c r="P17" s="56"/>
      <c r="Q17" s="261"/>
      <c r="R17" s="261"/>
      <c r="S17" s="261"/>
      <c r="T17" s="261"/>
      <c r="U17" s="261"/>
      <c r="V17" s="56"/>
      <c r="W17" s="261"/>
      <c r="X17" s="56"/>
      <c r="Y17" s="56"/>
      <c r="Z17" s="56"/>
      <c r="AA17" s="56"/>
      <c r="AB17" s="56"/>
      <c r="AC17" s="56"/>
      <c r="AD17" s="56"/>
      <c r="AE17" s="56"/>
      <c r="AF17" s="261"/>
      <c r="AG17" s="247"/>
      <c r="AH17" s="248"/>
      <c r="AI17" s="249"/>
      <c r="AK17" s="250"/>
    </row>
    <row r="18" spans="2:37" s="122" customFormat="1" ht="30" customHeight="1" x14ac:dyDescent="0.25">
      <c r="D18" s="331">
        <v>105</v>
      </c>
      <c r="E18" s="332" t="s">
        <v>1321</v>
      </c>
      <c r="F18" s="332" t="s">
        <v>1322</v>
      </c>
      <c r="G18" s="333"/>
      <c r="H18" s="242" t="s">
        <v>1323</v>
      </c>
      <c r="I18" s="334">
        <v>40184</v>
      </c>
      <c r="J18" s="335">
        <v>11</v>
      </c>
      <c r="K18" s="335" t="s">
        <v>1312</v>
      </c>
      <c r="L18" s="42"/>
      <c r="M18" s="42"/>
      <c r="N18" s="1"/>
      <c r="O18" s="1"/>
      <c r="P18" s="1"/>
      <c r="Q18" s="1"/>
      <c r="R18" s="136"/>
      <c r="S18" s="12"/>
      <c r="T18" s="11"/>
      <c r="U18" s="12"/>
      <c r="V18" s="12"/>
      <c r="W18" s="12"/>
      <c r="X18" s="12"/>
      <c r="Y18" s="12"/>
      <c r="Z18" s="12"/>
      <c r="AA18" s="12"/>
      <c r="AB18" s="12"/>
      <c r="AC18" s="12"/>
      <c r="AD18" s="12"/>
      <c r="AE18" s="12"/>
      <c r="AF18" s="11"/>
      <c r="AG18" s="218"/>
      <c r="AH18" s="5"/>
      <c r="AI18" s="228"/>
      <c r="AK18" s="229"/>
    </row>
    <row r="19" spans="2:37" s="246" customFormat="1" ht="30" customHeight="1" x14ac:dyDescent="0.25">
      <c r="D19" s="336" t="s">
        <v>1324</v>
      </c>
      <c r="E19" s="336" t="s">
        <v>1325</v>
      </c>
      <c r="F19" s="319" t="s">
        <v>1326</v>
      </c>
      <c r="G19" s="319">
        <v>0.43</v>
      </c>
      <c r="H19" s="321" t="s">
        <v>1327</v>
      </c>
      <c r="I19" s="337">
        <v>42605</v>
      </c>
      <c r="J19" s="338">
        <v>42</v>
      </c>
      <c r="K19" s="321" t="s">
        <v>1312</v>
      </c>
      <c r="L19" s="56"/>
      <c r="M19" s="56"/>
      <c r="N19" s="266"/>
      <c r="O19" s="264"/>
      <c r="P19" s="264"/>
      <c r="Q19" s="264"/>
      <c r="R19" s="264"/>
      <c r="S19" s="261"/>
      <c r="T19" s="261"/>
      <c r="U19" s="261"/>
      <c r="V19" s="56"/>
      <c r="W19" s="261"/>
      <c r="X19" s="264"/>
      <c r="Y19" s="264"/>
      <c r="Z19" s="56"/>
      <c r="AA19" s="56"/>
      <c r="AB19" s="56"/>
      <c r="AC19" s="56"/>
      <c r="AD19" s="56"/>
      <c r="AE19" s="56"/>
      <c r="AF19" s="261"/>
      <c r="AG19" s="247"/>
      <c r="AH19" s="248"/>
      <c r="AI19" s="249"/>
      <c r="AK19" s="250"/>
    </row>
    <row r="20" spans="2:37" s="246" customFormat="1" ht="30" customHeight="1" x14ac:dyDescent="0.25">
      <c r="D20" s="318" t="s">
        <v>1328</v>
      </c>
      <c r="E20" s="318" t="s">
        <v>1329</v>
      </c>
      <c r="F20" s="319" t="s">
        <v>896</v>
      </c>
      <c r="G20" s="320">
        <v>1.2</v>
      </c>
      <c r="H20" s="321" t="s">
        <v>1330</v>
      </c>
      <c r="I20" s="322">
        <v>38056</v>
      </c>
      <c r="J20" s="323" t="s">
        <v>963</v>
      </c>
      <c r="K20" s="321" t="s">
        <v>1331</v>
      </c>
      <c r="L20" s="324"/>
      <c r="M20" s="324"/>
      <c r="N20" s="325"/>
      <c r="O20" s="326"/>
      <c r="P20" s="327"/>
      <c r="Q20" s="327"/>
      <c r="R20" s="327"/>
      <c r="S20" s="261"/>
      <c r="T20" s="261"/>
      <c r="U20" s="261"/>
      <c r="V20" s="56"/>
      <c r="W20" s="261"/>
      <c r="X20" s="264"/>
      <c r="Y20" s="264"/>
      <c r="Z20" s="56"/>
      <c r="AA20" s="56"/>
      <c r="AB20" s="56"/>
      <c r="AC20" s="56"/>
      <c r="AD20" s="56"/>
      <c r="AE20" s="56"/>
      <c r="AF20" s="261"/>
      <c r="AG20" s="247"/>
      <c r="AH20" s="248"/>
      <c r="AI20" s="249"/>
      <c r="AK20" s="250"/>
    </row>
    <row r="21" spans="2:37" s="246" customFormat="1" ht="30" customHeight="1" x14ac:dyDescent="0.25">
      <c r="D21" s="318" t="s">
        <v>1320</v>
      </c>
      <c r="E21" s="318" t="s">
        <v>1332</v>
      </c>
      <c r="F21" s="328" t="s">
        <v>896</v>
      </c>
      <c r="G21" s="320">
        <v>0.82</v>
      </c>
      <c r="H21" s="321" t="s">
        <v>1333</v>
      </c>
      <c r="I21" s="329" t="s">
        <v>1334</v>
      </c>
      <c r="J21" s="323" t="s">
        <v>953</v>
      </c>
      <c r="K21" s="321" t="s">
        <v>800</v>
      </c>
      <c r="L21" s="324"/>
      <c r="M21" s="324"/>
      <c r="N21" s="330"/>
      <c r="O21" s="326"/>
      <c r="P21" s="327"/>
      <c r="Q21" s="327"/>
      <c r="R21" s="327"/>
      <c r="S21" s="261"/>
      <c r="T21" s="261"/>
      <c r="U21" s="261"/>
      <c r="V21" s="56"/>
      <c r="W21" s="261"/>
      <c r="X21" s="264"/>
      <c r="Y21" s="264"/>
      <c r="Z21" s="56"/>
      <c r="AA21" s="56"/>
      <c r="AB21" s="56"/>
      <c r="AC21" s="56"/>
      <c r="AD21" s="56"/>
      <c r="AE21" s="56"/>
      <c r="AF21" s="261"/>
      <c r="AG21" s="247"/>
      <c r="AH21" s="248"/>
      <c r="AI21" s="249"/>
      <c r="AK21" s="250"/>
    </row>
    <row r="22" spans="2:37" s="246" customFormat="1" ht="30" customHeight="1" x14ac:dyDescent="0.25">
      <c r="D22" s="318" t="s">
        <v>1335</v>
      </c>
      <c r="E22" s="328" t="s">
        <v>1336</v>
      </c>
      <c r="F22" s="328" t="s">
        <v>1337</v>
      </c>
      <c r="G22" s="320">
        <v>0.13</v>
      </c>
      <c r="H22" s="321" t="s">
        <v>1338</v>
      </c>
      <c r="I22" s="322">
        <v>42767</v>
      </c>
      <c r="J22" s="323" t="s">
        <v>854</v>
      </c>
      <c r="K22" s="321" t="s">
        <v>1339</v>
      </c>
      <c r="L22" s="324"/>
      <c r="M22" s="324"/>
      <c r="N22" s="325"/>
      <c r="O22" s="326"/>
      <c r="P22" s="327"/>
      <c r="Q22" s="327"/>
      <c r="R22" s="327"/>
      <c r="S22" s="327"/>
      <c r="T22" s="327"/>
      <c r="U22" s="261"/>
      <c r="V22" s="56"/>
      <c r="W22" s="261"/>
      <c r="X22" s="264"/>
      <c r="Y22" s="264"/>
      <c r="Z22" s="56"/>
      <c r="AA22" s="56"/>
      <c r="AB22" s="56"/>
      <c r="AC22" s="56"/>
      <c r="AD22" s="56"/>
      <c r="AE22" s="56"/>
      <c r="AF22" s="261"/>
      <c r="AG22" s="247"/>
      <c r="AH22" s="248"/>
      <c r="AI22" s="249"/>
      <c r="AK22" s="250"/>
    </row>
    <row r="23" spans="2:37" s="246" customFormat="1" ht="30" customHeight="1" thickBot="1" x14ac:dyDescent="0.3">
      <c r="D23" s="1342">
        <v>268</v>
      </c>
      <c r="E23" s="1333" t="s">
        <v>1266</v>
      </c>
      <c r="F23" s="1343" t="s">
        <v>113</v>
      </c>
      <c r="G23" s="1344">
        <v>0.8</v>
      </c>
      <c r="H23" s="1345" t="s">
        <v>1340</v>
      </c>
      <c r="I23" s="1346">
        <v>43773</v>
      </c>
      <c r="J23" s="1347">
        <v>22</v>
      </c>
      <c r="K23" s="1338" t="s">
        <v>1312</v>
      </c>
      <c r="L23" s="56"/>
      <c r="M23" s="56"/>
      <c r="N23" s="56"/>
      <c r="O23" s="498"/>
      <c r="P23" s="177"/>
      <c r="Q23" s="177"/>
      <c r="R23" s="327"/>
      <c r="S23" s="327"/>
      <c r="T23" s="327"/>
      <c r="U23" s="261"/>
      <c r="V23" s="56"/>
      <c r="W23" s="261"/>
      <c r="X23" s="264"/>
      <c r="Y23" s="264"/>
      <c r="Z23" s="56"/>
      <c r="AA23" s="56"/>
      <c r="AB23" s="56"/>
      <c r="AC23" s="56"/>
      <c r="AD23" s="56"/>
      <c r="AE23" s="56"/>
      <c r="AF23" s="261"/>
      <c r="AG23" s="247"/>
      <c r="AH23" s="248"/>
      <c r="AI23" s="249"/>
      <c r="AK23" s="250"/>
    </row>
    <row r="24" spans="2:37" s="246" customFormat="1" ht="30" customHeight="1" thickBot="1" x14ac:dyDescent="0.3">
      <c r="B24" s="2" t="s">
        <v>147</v>
      </c>
      <c r="D24" s="256"/>
      <c r="E24" s="256"/>
      <c r="F24" s="256"/>
      <c r="G24" s="256"/>
      <c r="H24" s="56"/>
      <c r="I24" s="283"/>
      <c r="J24" s="234"/>
      <c r="K24" s="56"/>
      <c r="L24" s="56"/>
      <c r="M24" s="56"/>
      <c r="N24" s="283"/>
      <c r="O24" s="56"/>
      <c r="P24" s="56"/>
      <c r="Q24" s="261"/>
      <c r="R24" s="261"/>
      <c r="S24" s="261"/>
      <c r="T24" s="261"/>
      <c r="U24" s="261"/>
      <c r="V24" s="56"/>
      <c r="W24" s="261"/>
      <c r="X24" s="56"/>
      <c r="Y24" s="56"/>
      <c r="Z24" s="56"/>
      <c r="AA24" s="56"/>
      <c r="AB24" s="56"/>
      <c r="AC24" s="56"/>
      <c r="AD24" s="56"/>
      <c r="AE24" s="56"/>
      <c r="AF24" s="261"/>
      <c r="AG24" s="247"/>
      <c r="AH24" s="248"/>
      <c r="AI24" s="249"/>
      <c r="AK24" s="250"/>
    </row>
    <row r="25" spans="2:37" s="246" customFormat="1" ht="30" customHeight="1" thickBot="1" x14ac:dyDescent="0.3">
      <c r="B25" s="150" t="s">
        <v>71</v>
      </c>
      <c r="D25" s="256"/>
      <c r="E25" s="256"/>
      <c r="F25" s="256"/>
      <c r="G25" s="256"/>
      <c r="H25" s="56"/>
      <c r="I25" s="283"/>
      <c r="J25" s="234"/>
      <c r="K25" s="56"/>
      <c r="L25" s="56"/>
      <c r="M25" s="56"/>
      <c r="N25" s="283"/>
      <c r="O25" s="56"/>
      <c r="P25" s="56"/>
      <c r="Q25" s="261"/>
      <c r="R25" s="261"/>
      <c r="S25" s="261"/>
      <c r="T25" s="261"/>
      <c r="U25" s="261"/>
      <c r="V25" s="56"/>
      <c r="W25" s="261"/>
      <c r="X25" s="56"/>
      <c r="Y25" s="56"/>
      <c r="Z25" s="56"/>
      <c r="AA25" s="56"/>
      <c r="AB25" s="56"/>
      <c r="AC25" s="56"/>
      <c r="AD25" s="56"/>
      <c r="AE25" s="56"/>
      <c r="AF25" s="261"/>
      <c r="AG25" s="247"/>
      <c r="AH25" s="248"/>
      <c r="AI25" s="249"/>
      <c r="AK25" s="250"/>
    </row>
    <row r="26" spans="2:37" s="246" customFormat="1" ht="30" customHeight="1" x14ac:dyDescent="0.25">
      <c r="D26" s="273" t="s">
        <v>1341</v>
      </c>
      <c r="E26" s="273" t="s">
        <v>1342</v>
      </c>
      <c r="F26" s="275" t="s">
        <v>1343</v>
      </c>
      <c r="G26" s="277"/>
      <c r="H26" s="253" t="s">
        <v>1344</v>
      </c>
      <c r="I26" s="267">
        <v>43965</v>
      </c>
      <c r="J26" s="208">
        <v>6</v>
      </c>
      <c r="K26" s="288" t="s">
        <v>1312</v>
      </c>
      <c r="L26" s="56"/>
      <c r="M26" s="264"/>
      <c r="N26" s="56"/>
      <c r="O26" s="264"/>
      <c r="P26" s="264"/>
      <c r="Q26" s="264"/>
      <c r="R26" s="264"/>
      <c r="S26" s="264"/>
      <c r="T26" s="264"/>
      <c r="U26" s="264"/>
      <c r="V26" s="56"/>
      <c r="W26" s="261"/>
      <c r="X26" s="264"/>
      <c r="Y26" s="264"/>
      <c r="Z26" s="264"/>
      <c r="AA26" s="56"/>
      <c r="AB26" s="56"/>
      <c r="AC26" s="56"/>
      <c r="AD26" s="56"/>
      <c r="AE26" s="56"/>
      <c r="AF26" s="261"/>
      <c r="AG26" s="247"/>
      <c r="AH26" s="248"/>
      <c r="AI26" s="249"/>
      <c r="AK26" s="250"/>
    </row>
    <row r="27" spans="2:37" s="246" customFormat="1" ht="102.75" x14ac:dyDescent="0.25">
      <c r="D27" s="147" t="s">
        <v>1345</v>
      </c>
      <c r="E27" s="137" t="s">
        <v>1346</v>
      </c>
      <c r="F27" s="117" t="s">
        <v>1343</v>
      </c>
      <c r="G27" s="118">
        <v>11.4</v>
      </c>
      <c r="H27" s="307" t="s">
        <v>1347</v>
      </c>
      <c r="I27" s="119" t="s">
        <v>1348</v>
      </c>
      <c r="J27" s="220" t="s">
        <v>1349</v>
      </c>
      <c r="K27" s="116" t="s">
        <v>1312</v>
      </c>
      <c r="L27" s="39"/>
      <c r="M27" s="299"/>
      <c r="N27" s="129"/>
      <c r="O27" s="39"/>
      <c r="P27" s="39"/>
      <c r="Q27" s="39"/>
      <c r="R27" s="39"/>
      <c r="S27" s="39"/>
      <c r="T27" s="39"/>
      <c r="U27" s="39"/>
      <c r="V27" s="12"/>
      <c r="W27" s="11"/>
      <c r="X27" s="39"/>
      <c r="Y27" s="39"/>
      <c r="Z27" s="39"/>
      <c r="AA27" s="39"/>
      <c r="AB27" s="39"/>
      <c r="AC27" s="56"/>
      <c r="AD27" s="56"/>
      <c r="AE27" s="56"/>
      <c r="AF27" s="261"/>
      <c r="AG27" s="247"/>
      <c r="AH27" s="248"/>
      <c r="AI27" s="249"/>
      <c r="AK27" s="250"/>
    </row>
    <row r="28" spans="2:37" s="246" customFormat="1" ht="63.75" thickBot="1" x14ac:dyDescent="0.3">
      <c r="D28" s="1348">
        <v>120</v>
      </c>
      <c r="E28" s="1349" t="s">
        <v>1350</v>
      </c>
      <c r="F28" s="1349" t="s">
        <v>1351</v>
      </c>
      <c r="G28" s="1349"/>
      <c r="H28" s="1350" t="s">
        <v>1352</v>
      </c>
      <c r="I28" s="1351" t="s">
        <v>1353</v>
      </c>
      <c r="J28" s="1352">
        <v>16</v>
      </c>
      <c r="K28" s="1339" t="s">
        <v>1312</v>
      </c>
      <c r="L28" s="39"/>
      <c r="M28" s="39"/>
      <c r="N28" s="129"/>
      <c r="O28" s="39"/>
      <c r="P28" s="39"/>
      <c r="Q28" s="39"/>
      <c r="R28" s="39"/>
      <c r="S28" s="39"/>
      <c r="T28" s="39"/>
      <c r="U28" s="39"/>
      <c r="V28" s="12"/>
      <c r="W28" s="11"/>
      <c r="X28" s="39"/>
      <c r="Y28" s="39"/>
      <c r="Z28" s="39"/>
      <c r="AA28" s="39"/>
      <c r="AB28" s="39"/>
      <c r="AC28" s="56"/>
      <c r="AD28" s="56"/>
      <c r="AE28" s="56"/>
      <c r="AF28" s="261"/>
      <c r="AG28" s="247"/>
      <c r="AH28" s="248"/>
      <c r="AI28" s="249"/>
      <c r="AK28" s="250"/>
    </row>
    <row r="29" spans="2:37" s="246" customFormat="1" ht="15.75" thickBot="1" x14ac:dyDescent="0.3">
      <c r="B29" s="2" t="s">
        <v>1354</v>
      </c>
      <c r="D29" s="153"/>
      <c r="E29" s="68"/>
      <c r="F29" s="124"/>
      <c r="G29" s="128"/>
      <c r="H29" s="308"/>
      <c r="I29" s="39"/>
      <c r="J29" s="37"/>
      <c r="K29" s="12"/>
      <c r="L29" s="39"/>
      <c r="M29" s="299"/>
      <c r="N29" s="129"/>
      <c r="O29" s="39"/>
      <c r="P29" s="39"/>
      <c r="Q29" s="39"/>
      <c r="R29" s="39"/>
      <c r="S29" s="39"/>
      <c r="T29" s="39"/>
      <c r="U29" s="39"/>
      <c r="V29" s="12"/>
      <c r="W29" s="11"/>
      <c r="X29" s="39"/>
      <c r="Y29" s="39"/>
      <c r="Z29" s="39"/>
      <c r="AA29" s="39"/>
      <c r="AB29" s="39"/>
      <c r="AC29" s="56"/>
      <c r="AD29" s="56"/>
      <c r="AE29" s="56"/>
      <c r="AF29" s="261"/>
      <c r="AG29" s="247"/>
      <c r="AH29" s="248"/>
      <c r="AI29" s="249"/>
      <c r="AK29" s="250"/>
    </row>
    <row r="30" spans="2:37" s="246" customFormat="1" ht="15.75" thickBot="1" x14ac:dyDescent="0.3">
      <c r="B30" s="40" t="s">
        <v>197</v>
      </c>
      <c r="D30" s="153"/>
      <c r="E30" s="68"/>
      <c r="F30" s="124"/>
      <c r="G30" s="128"/>
      <c r="H30" s="308"/>
      <c r="I30" s="39"/>
      <c r="J30" s="37"/>
      <c r="K30" s="12"/>
      <c r="L30" s="39"/>
      <c r="M30" s="299"/>
      <c r="N30" s="129"/>
      <c r="O30" s="39"/>
      <c r="P30" s="39"/>
      <c r="Q30" s="39"/>
      <c r="R30" s="39"/>
      <c r="S30" s="39"/>
      <c r="T30" s="39"/>
      <c r="U30" s="39"/>
      <c r="V30" s="12"/>
      <c r="W30" s="11"/>
      <c r="X30" s="39"/>
      <c r="Y30" s="39"/>
      <c r="Z30" s="39"/>
      <c r="AA30" s="39"/>
      <c r="AB30" s="39"/>
      <c r="AC30" s="56"/>
      <c r="AD30" s="56"/>
      <c r="AE30" s="56"/>
      <c r="AF30" s="261"/>
      <c r="AG30" s="247"/>
      <c r="AH30" s="248"/>
      <c r="AI30" s="249"/>
      <c r="AK30" s="250"/>
    </row>
    <row r="31" spans="2:37" s="246" customFormat="1" ht="27" thickBot="1" x14ac:dyDescent="0.3">
      <c r="D31" s="317" t="s">
        <v>1349</v>
      </c>
      <c r="E31" s="271" t="s">
        <v>1355</v>
      </c>
      <c r="F31" s="272" t="s">
        <v>84</v>
      </c>
      <c r="G31" s="253">
        <v>7.7</v>
      </c>
      <c r="H31" s="208" t="s">
        <v>1356</v>
      </c>
      <c r="I31" s="254">
        <v>42573</v>
      </c>
      <c r="J31" s="253">
        <v>190</v>
      </c>
      <c r="K31" s="208" t="s">
        <v>1357</v>
      </c>
      <c r="L31" s="264"/>
      <c r="M31" s="56"/>
      <c r="N31" s="266"/>
      <c r="O31" s="264"/>
      <c r="P31" s="264"/>
      <c r="Q31" s="264"/>
      <c r="R31" s="264"/>
      <c r="S31" s="264"/>
      <c r="T31" s="264"/>
      <c r="U31" s="264"/>
      <c r="V31" s="56"/>
      <c r="W31" s="261"/>
      <c r="X31" s="264"/>
      <c r="Y31" s="264"/>
      <c r="Z31" s="264"/>
      <c r="AA31" s="264"/>
      <c r="AB31" s="264"/>
      <c r="AC31" s="56"/>
      <c r="AD31" s="56"/>
      <c r="AE31" s="56"/>
      <c r="AF31" s="261"/>
      <c r="AG31" s="247"/>
      <c r="AH31" s="248"/>
      <c r="AI31" s="249"/>
      <c r="AK31" s="250"/>
    </row>
    <row r="32" spans="2:37" s="246" customFormat="1" ht="30" customHeight="1" thickBot="1" x14ac:dyDescent="0.3">
      <c r="B32" s="2" t="s">
        <v>230</v>
      </c>
      <c r="D32" s="265"/>
      <c r="E32" s="265"/>
      <c r="F32" s="286"/>
      <c r="H32" s="264"/>
      <c r="I32" s="283"/>
      <c r="J32" s="56"/>
      <c r="K32" s="1"/>
      <c r="L32" s="56"/>
      <c r="M32" s="264"/>
      <c r="N32" s="56"/>
      <c r="O32" s="264"/>
      <c r="P32" s="264"/>
      <c r="Q32" s="264"/>
      <c r="R32" s="264"/>
      <c r="S32" s="264"/>
      <c r="T32" s="264"/>
      <c r="U32" s="264"/>
      <c r="V32" s="56"/>
      <c r="W32" s="261"/>
      <c r="X32" s="264"/>
      <c r="Y32" s="264"/>
      <c r="Z32" s="264"/>
      <c r="AA32" s="56"/>
      <c r="AB32" s="56"/>
      <c r="AC32" s="56"/>
      <c r="AD32" s="56"/>
      <c r="AE32" s="56"/>
      <c r="AF32" s="261"/>
      <c r="AG32" s="247"/>
      <c r="AH32" s="248"/>
      <c r="AI32" s="249"/>
      <c r="AK32" s="250"/>
    </row>
    <row r="33" spans="1:84" s="276" customFormat="1" ht="30" customHeight="1" thickBot="1" x14ac:dyDescent="0.3">
      <c r="A33" s="246"/>
      <c r="B33" s="40" t="s">
        <v>197</v>
      </c>
      <c r="C33" s="246"/>
      <c r="D33" s="265"/>
      <c r="E33" s="265"/>
      <c r="F33" s="286"/>
      <c r="G33" s="246"/>
      <c r="H33" s="264"/>
      <c r="I33" s="283"/>
      <c r="J33" s="56"/>
      <c r="K33" s="1"/>
      <c r="L33" s="56"/>
      <c r="M33" s="264"/>
      <c r="N33" s="56"/>
      <c r="O33" s="264"/>
      <c r="P33" s="264"/>
      <c r="Q33" s="264"/>
      <c r="R33" s="264"/>
      <c r="S33" s="264"/>
      <c r="T33" s="264"/>
      <c r="U33" s="264"/>
      <c r="V33" s="56"/>
      <c r="W33" s="261"/>
      <c r="X33" s="264"/>
      <c r="Y33" s="264"/>
      <c r="Z33" s="264"/>
      <c r="AA33" s="56"/>
      <c r="AB33" s="56"/>
      <c r="AC33" s="56"/>
      <c r="AD33" s="56"/>
      <c r="AE33" s="56"/>
      <c r="AF33" s="261"/>
      <c r="AG33" s="247"/>
      <c r="AH33" s="248"/>
      <c r="AI33" s="249"/>
      <c r="AJ33" s="246"/>
      <c r="AK33" s="250"/>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row>
    <row r="34" spans="1:84" s="246" customFormat="1" ht="30" customHeight="1" x14ac:dyDescent="0.25">
      <c r="D34" s="271" t="s">
        <v>1358</v>
      </c>
      <c r="E34" s="312" t="s">
        <v>1359</v>
      </c>
      <c r="F34" s="272" t="s">
        <v>285</v>
      </c>
      <c r="G34" s="277"/>
      <c r="H34" s="313" t="s">
        <v>1360</v>
      </c>
      <c r="I34" s="254" t="s">
        <v>1361</v>
      </c>
      <c r="J34" s="268" t="s">
        <v>1005</v>
      </c>
      <c r="K34" s="208" t="s">
        <v>1357</v>
      </c>
      <c r="L34" s="264"/>
      <c r="M34" s="314"/>
      <c r="N34" s="266"/>
      <c r="O34" s="264"/>
      <c r="P34" s="315"/>
      <c r="Q34" s="264"/>
      <c r="R34" s="264"/>
      <c r="S34" s="264"/>
      <c r="T34" s="264"/>
      <c r="U34" s="264"/>
      <c r="V34" s="56"/>
      <c r="W34" s="261"/>
      <c r="X34" s="264"/>
      <c r="Y34" s="264"/>
      <c r="Z34" s="264"/>
      <c r="AA34" s="56"/>
      <c r="AB34" s="56"/>
      <c r="AC34" s="56"/>
      <c r="AD34" s="56"/>
      <c r="AE34" s="56"/>
      <c r="AF34" s="261"/>
      <c r="AG34" s="247"/>
      <c r="AH34" s="248"/>
      <c r="AI34" s="249"/>
      <c r="AK34" s="250"/>
    </row>
    <row r="35" spans="1:84" s="246" customFormat="1" ht="30" customHeight="1" x14ac:dyDescent="0.25">
      <c r="D35" s="271" t="s">
        <v>1362</v>
      </c>
      <c r="E35" s="312" t="s">
        <v>1363</v>
      </c>
      <c r="F35" s="272" t="s">
        <v>84</v>
      </c>
      <c r="G35" s="178">
        <v>4.45</v>
      </c>
      <c r="H35" s="313" t="s">
        <v>1364</v>
      </c>
      <c r="I35" s="254" t="s">
        <v>1365</v>
      </c>
      <c r="J35" s="316" t="s">
        <v>1366</v>
      </c>
      <c r="K35" s="208" t="s">
        <v>1312</v>
      </c>
      <c r="L35" s="264"/>
      <c r="M35" s="314"/>
      <c r="N35" s="266"/>
      <c r="O35" s="264"/>
      <c r="P35" s="315"/>
      <c r="Q35" s="264"/>
      <c r="R35" s="264"/>
      <c r="S35" s="264"/>
      <c r="T35" s="264"/>
      <c r="U35" s="264"/>
      <c r="V35" s="56"/>
      <c r="W35" s="261"/>
      <c r="X35" s="264"/>
      <c r="Y35" s="264"/>
      <c r="Z35" s="56"/>
      <c r="AA35" s="56"/>
      <c r="AB35" s="56"/>
      <c r="AC35" s="56"/>
      <c r="AD35" s="56"/>
      <c r="AE35" s="56"/>
      <c r="AF35" s="261"/>
      <c r="AG35" s="247"/>
      <c r="AH35" s="248"/>
      <c r="AI35" s="249"/>
      <c r="AK35" s="250"/>
    </row>
    <row r="36" spans="1:84" s="246" customFormat="1" ht="30" customHeight="1" x14ac:dyDescent="0.25">
      <c r="D36" s="271" t="s">
        <v>1367</v>
      </c>
      <c r="E36" s="271" t="s">
        <v>1368</v>
      </c>
      <c r="F36" s="312" t="s">
        <v>1369</v>
      </c>
      <c r="G36" s="253">
        <v>3.16</v>
      </c>
      <c r="H36" s="313" t="s">
        <v>1370</v>
      </c>
      <c r="I36" s="254" t="s">
        <v>1371</v>
      </c>
      <c r="J36" s="268" t="s">
        <v>1372</v>
      </c>
      <c r="K36" s="208" t="s">
        <v>1312</v>
      </c>
      <c r="L36" s="264"/>
      <c r="M36" s="314"/>
      <c r="N36" s="266"/>
      <c r="O36" s="264"/>
      <c r="P36" s="315"/>
      <c r="Q36" s="264"/>
      <c r="R36" s="264"/>
      <c r="S36" s="264"/>
      <c r="T36" s="264"/>
      <c r="U36" s="264"/>
      <c r="V36" s="56"/>
      <c r="W36" s="261"/>
      <c r="X36" s="264"/>
      <c r="Y36" s="264"/>
      <c r="Z36" s="264"/>
      <c r="AA36" s="264"/>
      <c r="AB36" s="264"/>
      <c r="AC36" s="56"/>
      <c r="AD36" s="264"/>
      <c r="AE36" s="56"/>
      <c r="AF36" s="261"/>
      <c r="AG36" s="247"/>
      <c r="AH36" s="248"/>
      <c r="AI36" s="249"/>
      <c r="AK36" s="250"/>
    </row>
    <row r="37" spans="1:84" s="246" customFormat="1" ht="30" customHeight="1" x14ac:dyDescent="0.25">
      <c r="D37" s="1353" t="s">
        <v>1267</v>
      </c>
      <c r="E37" s="1353" t="s">
        <v>1373</v>
      </c>
      <c r="F37" s="1349" t="s">
        <v>1269</v>
      </c>
      <c r="G37" s="1333"/>
      <c r="H37" s="1354" t="s">
        <v>1374</v>
      </c>
      <c r="I37" s="1355" t="s">
        <v>1375</v>
      </c>
      <c r="J37" s="1338">
        <v>48</v>
      </c>
      <c r="K37" s="1356" t="s">
        <v>1376</v>
      </c>
      <c r="L37" s="39"/>
      <c r="M37" s="314"/>
      <c r="N37" s="266"/>
      <c r="O37" s="264"/>
      <c r="P37" s="315"/>
      <c r="Q37" s="264"/>
      <c r="R37" s="264"/>
      <c r="S37" s="264"/>
      <c r="T37" s="264"/>
      <c r="U37" s="264"/>
      <c r="V37" s="56"/>
      <c r="W37" s="261"/>
      <c r="X37" s="264"/>
      <c r="Y37" s="264"/>
      <c r="Z37" s="264"/>
      <c r="AA37" s="264"/>
      <c r="AB37" s="264"/>
      <c r="AC37" s="56"/>
      <c r="AD37" s="264"/>
      <c r="AE37" s="56"/>
      <c r="AF37" s="261"/>
      <c r="AG37" s="247"/>
      <c r="AH37" s="248"/>
      <c r="AI37" s="249"/>
      <c r="AK37" s="250"/>
    </row>
    <row r="38" spans="1:84" s="246" customFormat="1" ht="30" customHeight="1" thickBot="1" x14ac:dyDescent="0.3">
      <c r="D38" s="1353" t="s">
        <v>1270</v>
      </c>
      <c r="E38" s="1353" t="s">
        <v>1377</v>
      </c>
      <c r="F38" s="1349" t="s">
        <v>299</v>
      </c>
      <c r="G38" s="1333"/>
      <c r="H38" s="1354" t="s">
        <v>1378</v>
      </c>
      <c r="I38" s="1355" t="s">
        <v>1379</v>
      </c>
      <c r="J38" s="1338">
        <v>80</v>
      </c>
      <c r="K38" s="1347" t="s">
        <v>1312</v>
      </c>
      <c r="L38" s="39"/>
      <c r="M38" s="314"/>
      <c r="N38" s="266"/>
      <c r="O38" s="264"/>
      <c r="P38" s="315"/>
      <c r="Q38" s="264"/>
      <c r="R38" s="264"/>
      <c r="S38" s="264"/>
      <c r="T38" s="264"/>
      <c r="U38" s="264"/>
      <c r="V38" s="56"/>
      <c r="W38" s="261"/>
      <c r="X38" s="264"/>
      <c r="Y38" s="264"/>
      <c r="Z38" s="264"/>
      <c r="AA38" s="264"/>
      <c r="AB38" s="264"/>
      <c r="AC38" s="56"/>
      <c r="AD38" s="264"/>
      <c r="AE38" s="56"/>
      <c r="AF38" s="261"/>
      <c r="AG38" s="247"/>
      <c r="AH38" s="248"/>
      <c r="AI38" s="249"/>
      <c r="AK38" s="250"/>
    </row>
    <row r="39" spans="1:84" s="246" customFormat="1" ht="30" customHeight="1" thickBot="1" x14ac:dyDescent="0.3">
      <c r="B39" s="2" t="s">
        <v>371</v>
      </c>
      <c r="D39" s="256"/>
      <c r="E39" s="256"/>
      <c r="F39" s="256"/>
      <c r="G39" s="256"/>
      <c r="H39" s="56"/>
      <c r="I39" s="283"/>
      <c r="J39" s="234"/>
      <c r="K39" s="56"/>
      <c r="L39" s="56"/>
      <c r="M39" s="56"/>
      <c r="N39" s="283"/>
      <c r="O39" s="56"/>
      <c r="P39" s="56"/>
      <c r="Q39" s="261"/>
      <c r="R39" s="261"/>
      <c r="S39" s="261"/>
      <c r="T39" s="261"/>
      <c r="U39" s="261"/>
      <c r="V39" s="56"/>
      <c r="W39" s="261"/>
      <c r="X39" s="56"/>
      <c r="Y39" s="56"/>
      <c r="Z39" s="56"/>
      <c r="AA39" s="56"/>
      <c r="AB39" s="56"/>
      <c r="AC39" s="56"/>
      <c r="AD39" s="56"/>
      <c r="AE39" s="56"/>
      <c r="AF39" s="261"/>
      <c r="AG39" s="247"/>
      <c r="AH39" s="248"/>
      <c r="AI39" s="249"/>
      <c r="AK39" s="250"/>
    </row>
    <row r="40" spans="1:84" s="246" customFormat="1" ht="30" customHeight="1" thickBot="1" x14ac:dyDescent="0.3">
      <c r="B40" s="1048" t="s">
        <v>177</v>
      </c>
      <c r="D40" s="256"/>
      <c r="E40" s="256"/>
      <c r="F40" s="256"/>
      <c r="G40" s="256"/>
      <c r="H40" s="56"/>
      <c r="I40" s="283"/>
      <c r="J40" s="234"/>
      <c r="K40" s="56"/>
      <c r="L40" s="56"/>
      <c r="M40" s="56"/>
      <c r="N40" s="283"/>
      <c r="O40" s="56"/>
      <c r="P40" s="56"/>
      <c r="Q40" s="261"/>
      <c r="R40" s="261"/>
      <c r="S40" s="261"/>
      <c r="T40" s="261"/>
      <c r="U40" s="261"/>
      <c r="V40" s="56"/>
      <c r="W40" s="261"/>
      <c r="X40" s="56"/>
      <c r="Y40" s="56"/>
      <c r="Z40" s="175"/>
      <c r="AA40" s="11"/>
      <c r="AB40" s="11"/>
      <c r="AC40" s="12"/>
      <c r="AD40" s="56"/>
      <c r="AE40" s="56"/>
      <c r="AF40" s="261"/>
      <c r="AG40" s="247"/>
      <c r="AH40" s="248"/>
      <c r="AI40" s="249"/>
      <c r="AK40" s="250"/>
    </row>
    <row r="41" spans="1:84" s="246" customFormat="1" ht="30" customHeight="1" x14ac:dyDescent="0.25">
      <c r="D41" s="226" t="s">
        <v>1380</v>
      </c>
      <c r="E41" s="36" t="s">
        <v>1381</v>
      </c>
      <c r="F41" s="117" t="s">
        <v>1382</v>
      </c>
      <c r="G41" s="113"/>
      <c r="H41" s="208" t="s">
        <v>1383</v>
      </c>
      <c r="I41" s="269">
        <v>43504</v>
      </c>
      <c r="J41" s="220" t="s">
        <v>824</v>
      </c>
      <c r="K41" s="116" t="s">
        <v>1312</v>
      </c>
      <c r="L41" s="12"/>
      <c r="M41" s="12"/>
      <c r="N41" s="12"/>
      <c r="O41" s="12"/>
      <c r="P41" s="11"/>
      <c r="Q41" s="11"/>
      <c r="R41" s="11"/>
      <c r="S41" s="11"/>
      <c r="T41" s="11"/>
      <c r="U41" s="11"/>
      <c r="V41" s="11"/>
      <c r="W41" s="11"/>
      <c r="X41" s="175"/>
      <c r="Y41" s="175"/>
      <c r="Z41" s="264"/>
      <c r="AA41" s="264"/>
      <c r="AB41" s="264"/>
      <c r="AC41" s="56"/>
      <c r="AD41" s="261"/>
      <c r="AE41" s="261"/>
      <c r="AF41" s="280"/>
      <c r="AG41" s="247"/>
      <c r="AH41" s="248"/>
      <c r="AI41" s="249"/>
      <c r="AK41" s="250"/>
    </row>
    <row r="42" spans="1:84" s="246" customFormat="1" ht="30" customHeight="1" thickBot="1" x14ac:dyDescent="0.3">
      <c r="D42" s="1357" t="s">
        <v>1277</v>
      </c>
      <c r="E42" s="1349" t="s">
        <v>1384</v>
      </c>
      <c r="F42" s="1333" t="s">
        <v>383</v>
      </c>
      <c r="G42" s="1333"/>
      <c r="H42" s="1345" t="s">
        <v>1385</v>
      </c>
      <c r="I42" s="1358">
        <v>43766</v>
      </c>
      <c r="J42" s="1338">
        <v>54</v>
      </c>
      <c r="K42" s="1347" t="s">
        <v>1312</v>
      </c>
      <c r="L42" s="56"/>
      <c r="M42" s="56"/>
      <c r="N42" s="12"/>
      <c r="O42" s="12"/>
      <c r="P42" s="11"/>
      <c r="Q42" s="11"/>
      <c r="R42" s="11"/>
      <c r="S42" s="11"/>
      <c r="T42" s="11"/>
      <c r="U42" s="11"/>
      <c r="V42" s="11"/>
      <c r="W42" s="11"/>
      <c r="X42" s="175"/>
      <c r="Y42" s="175"/>
      <c r="Z42" s="264"/>
      <c r="AA42" s="264"/>
      <c r="AB42" s="264"/>
      <c r="AC42" s="56"/>
      <c r="AD42" s="261"/>
      <c r="AE42" s="261"/>
      <c r="AF42" s="280"/>
      <c r="AG42" s="247"/>
      <c r="AH42" s="248"/>
      <c r="AI42" s="249"/>
      <c r="AK42" s="250"/>
    </row>
    <row r="43" spans="1:84" s="246" customFormat="1" ht="30" customHeight="1" thickBot="1" x14ac:dyDescent="0.3">
      <c r="B43" s="2" t="s">
        <v>391</v>
      </c>
      <c r="D43" s="285"/>
      <c r="E43" s="287"/>
      <c r="F43" s="286"/>
      <c r="G43" s="263"/>
      <c r="H43" s="56"/>
      <c r="I43" s="234"/>
      <c r="J43" s="264"/>
      <c r="K43" s="56"/>
      <c r="L43" s="56"/>
      <c r="M43" s="56"/>
      <c r="N43" s="266"/>
      <c r="O43" s="264"/>
      <c r="P43" s="264"/>
      <c r="Q43" s="264"/>
      <c r="R43" s="264"/>
      <c r="S43" s="264"/>
      <c r="T43" s="264"/>
      <c r="U43" s="264"/>
      <c r="V43" s="56"/>
      <c r="W43" s="261"/>
      <c r="X43" s="264"/>
      <c r="Y43" s="264"/>
      <c r="Z43" s="264"/>
      <c r="AA43" s="264"/>
      <c r="AB43" s="264"/>
      <c r="AC43" s="56"/>
      <c r="AD43" s="261"/>
      <c r="AE43" s="261"/>
      <c r="AF43" s="280"/>
      <c r="AG43" s="247"/>
      <c r="AH43" s="248"/>
      <c r="AI43" s="249"/>
      <c r="AK43" s="250"/>
    </row>
    <row r="44" spans="1:84" s="246" customFormat="1" ht="30" customHeight="1" thickBot="1" x14ac:dyDescent="0.3">
      <c r="B44" s="1050" t="s">
        <v>197</v>
      </c>
      <c r="D44" s="285"/>
      <c r="E44" s="287"/>
      <c r="F44" s="286"/>
      <c r="G44" s="263"/>
      <c r="H44" s="56"/>
      <c r="I44" s="234"/>
      <c r="J44" s="264"/>
      <c r="K44" s="56"/>
      <c r="L44" s="56"/>
      <c r="M44" s="56"/>
      <c r="N44" s="266"/>
      <c r="O44" s="264"/>
      <c r="P44" s="264"/>
      <c r="Q44" s="264"/>
      <c r="R44" s="264"/>
      <c r="S44" s="264"/>
      <c r="T44" s="264"/>
      <c r="U44" s="264"/>
      <c r="V44" s="56"/>
      <c r="W44" s="261"/>
      <c r="X44" s="264"/>
      <c r="Y44" s="264"/>
      <c r="Z44" s="264"/>
      <c r="AA44" s="264"/>
      <c r="AB44" s="264"/>
      <c r="AC44" s="56"/>
      <c r="AD44" s="264"/>
      <c r="AE44" s="264"/>
      <c r="AF44" s="261"/>
      <c r="AG44" s="247"/>
      <c r="AH44" s="248"/>
      <c r="AI44" s="249"/>
      <c r="AK44" s="250"/>
    </row>
    <row r="45" spans="1:84" s="122" customFormat="1" ht="30" customHeight="1" x14ac:dyDescent="0.25">
      <c r="A45" s="246"/>
      <c r="B45" s="246"/>
      <c r="C45" s="246"/>
      <c r="D45" s="210">
        <v>186</v>
      </c>
      <c r="E45" s="209" t="s">
        <v>1386</v>
      </c>
      <c r="F45" s="272" t="s">
        <v>332</v>
      </c>
      <c r="G45" s="270"/>
      <c r="H45" s="252" t="s">
        <v>1387</v>
      </c>
      <c r="I45" s="268" t="s">
        <v>1388</v>
      </c>
      <c r="J45" s="268" t="s">
        <v>854</v>
      </c>
      <c r="K45" s="208" t="s">
        <v>1312</v>
      </c>
      <c r="L45" s="56"/>
      <c r="M45" s="56"/>
      <c r="N45" s="266"/>
      <c r="O45" s="264"/>
      <c r="P45" s="261"/>
      <c r="Q45" s="261"/>
      <c r="R45" s="261"/>
      <c r="S45" s="264"/>
      <c r="T45" s="264"/>
      <c r="U45" s="264"/>
      <c r="V45" s="56"/>
      <c r="W45" s="261"/>
      <c r="X45" s="264"/>
      <c r="Y45" s="264"/>
      <c r="Z45" s="12"/>
      <c r="AA45" s="12"/>
      <c r="AB45" s="12"/>
      <c r="AC45" s="12"/>
      <c r="AD45" s="12"/>
      <c r="AE45" s="12"/>
      <c r="AF45" s="11"/>
      <c r="AG45" s="218"/>
      <c r="AH45" s="5"/>
      <c r="AI45" s="228"/>
      <c r="AK45" s="229"/>
    </row>
    <row r="46" spans="1:84" s="122" customFormat="1" ht="30" customHeight="1" x14ac:dyDescent="0.25">
      <c r="A46" s="146"/>
      <c r="B46" s="69"/>
      <c r="C46" s="8"/>
      <c r="D46" s="219">
        <v>174</v>
      </c>
      <c r="E46" s="36" t="s">
        <v>1389</v>
      </c>
      <c r="F46" s="227" t="s">
        <v>250</v>
      </c>
      <c r="G46" s="116"/>
      <c r="H46" s="208" t="s">
        <v>1390</v>
      </c>
      <c r="I46" s="254">
        <v>43482</v>
      </c>
      <c r="J46" s="116">
        <v>40</v>
      </c>
      <c r="K46" s="119" t="s">
        <v>1312</v>
      </c>
      <c r="L46" s="39"/>
      <c r="M46" s="11"/>
      <c r="N46" s="11"/>
      <c r="O46" s="11"/>
      <c r="P46" s="172"/>
      <c r="Q46" s="172"/>
      <c r="R46" s="39"/>
      <c r="S46" s="12"/>
      <c r="T46" s="11"/>
      <c r="U46" s="39"/>
      <c r="V46" s="39"/>
      <c r="W46" s="39"/>
      <c r="X46" s="39"/>
      <c r="Y46" s="39"/>
      <c r="Z46" s="39"/>
      <c r="AA46" s="39"/>
      <c r="AB46" s="39"/>
      <c r="AC46" s="12"/>
      <c r="AD46" s="12"/>
      <c r="AE46" s="12"/>
      <c r="AF46" s="11"/>
      <c r="AG46" s="218"/>
      <c r="AH46" s="5"/>
      <c r="AI46" s="228"/>
      <c r="AK46" s="229"/>
    </row>
    <row r="47" spans="1:84" s="246" customFormat="1" ht="30" customHeight="1" x14ac:dyDescent="0.25">
      <c r="A47" s="146"/>
      <c r="B47" s="69"/>
      <c r="C47" s="8"/>
      <c r="D47" s="137" t="s">
        <v>1391</v>
      </c>
      <c r="E47" s="224" t="s">
        <v>1392</v>
      </c>
      <c r="F47" s="117" t="s">
        <v>113</v>
      </c>
      <c r="G47" s="222"/>
      <c r="H47" s="116" t="s">
        <v>1393</v>
      </c>
      <c r="I47" s="120">
        <v>42117</v>
      </c>
      <c r="J47" s="116">
        <v>33</v>
      </c>
      <c r="K47" s="288" t="s">
        <v>1312</v>
      </c>
      <c r="L47" s="39"/>
      <c r="M47" s="12"/>
      <c r="N47" s="39"/>
      <c r="O47" s="39"/>
      <c r="P47" s="39"/>
      <c r="Q47" s="39"/>
      <c r="R47" s="39"/>
      <c r="S47" s="39"/>
      <c r="T47" s="39"/>
      <c r="U47" s="39"/>
      <c r="V47" s="12"/>
      <c r="W47" s="11"/>
      <c r="X47" s="39"/>
      <c r="Y47" s="39"/>
      <c r="Z47" s="12"/>
      <c r="AA47" s="39"/>
      <c r="AB47" s="39"/>
      <c r="AC47" s="11"/>
      <c r="AD47" s="56"/>
      <c r="AE47" s="56"/>
      <c r="AF47" s="261"/>
      <c r="AG47" s="247"/>
      <c r="AH47" s="248"/>
      <c r="AI47" s="249"/>
      <c r="AK47" s="250"/>
    </row>
    <row r="48" spans="1:84" s="246" customFormat="1" ht="30" customHeight="1" x14ac:dyDescent="0.25">
      <c r="A48" s="146"/>
      <c r="B48" s="69"/>
      <c r="C48" s="295"/>
      <c r="D48" s="219">
        <v>175</v>
      </c>
      <c r="E48" s="296" t="s">
        <v>1394</v>
      </c>
      <c r="F48" s="36" t="s">
        <v>269</v>
      </c>
      <c r="G48" s="119"/>
      <c r="H48" s="116"/>
      <c r="I48" s="116"/>
      <c r="J48" s="223">
        <v>112</v>
      </c>
      <c r="K48" s="120" t="s">
        <v>1312</v>
      </c>
      <c r="L48" s="294"/>
      <c r="M48" s="11"/>
      <c r="N48" s="11"/>
      <c r="O48" s="11"/>
      <c r="P48" s="39"/>
      <c r="Q48" s="39"/>
      <c r="R48" s="39"/>
      <c r="S48" s="12"/>
      <c r="T48" s="11"/>
      <c r="U48" s="39"/>
      <c r="V48" s="39"/>
      <c r="W48" s="39"/>
      <c r="X48" s="39"/>
      <c r="Y48" s="39"/>
      <c r="Z48" s="12"/>
      <c r="AA48" s="39"/>
      <c r="AB48" s="39"/>
      <c r="AC48" s="11"/>
      <c r="AD48" s="56"/>
      <c r="AE48" s="56"/>
      <c r="AF48" s="261"/>
      <c r="AG48" s="247"/>
      <c r="AH48" s="248"/>
      <c r="AI48" s="249"/>
      <c r="AK48" s="250"/>
    </row>
    <row r="49" spans="1:37" s="246" customFormat="1" ht="38.25" x14ac:dyDescent="0.2">
      <c r="A49" s="146"/>
      <c r="B49" s="69"/>
      <c r="C49" s="8"/>
      <c r="D49" s="1359">
        <v>179</v>
      </c>
      <c r="E49" s="1349" t="s">
        <v>1284</v>
      </c>
      <c r="F49" s="1333" t="s">
        <v>113</v>
      </c>
      <c r="G49" s="1333"/>
      <c r="H49" s="1339" t="s">
        <v>1395</v>
      </c>
      <c r="I49" s="1360" t="s">
        <v>1396</v>
      </c>
      <c r="J49" s="1352">
        <v>29</v>
      </c>
      <c r="K49" s="1338" t="s">
        <v>1312</v>
      </c>
      <c r="L49" s="56"/>
      <c r="M49" s="314"/>
      <c r="N49" s="497"/>
      <c r="O49" s="264"/>
      <c r="P49" s="261"/>
      <c r="Q49" s="261"/>
      <c r="R49" s="261"/>
      <c r="S49" s="315"/>
      <c r="T49" s="315"/>
      <c r="U49" s="264"/>
      <c r="V49" s="39"/>
      <c r="W49" s="39"/>
      <c r="X49" s="39"/>
      <c r="Y49" s="39"/>
      <c r="Z49" s="12"/>
      <c r="AA49" s="39"/>
      <c r="AB49" s="39"/>
      <c r="AC49" s="11"/>
      <c r="AD49" s="56"/>
      <c r="AE49" s="56"/>
      <c r="AF49" s="261"/>
      <c r="AG49" s="247"/>
      <c r="AI49" s="520"/>
      <c r="AK49" s="250"/>
    </row>
    <row r="50" spans="1:37" s="246" customFormat="1" ht="25.5" x14ac:dyDescent="0.2">
      <c r="A50" s="146"/>
      <c r="B50" s="69"/>
      <c r="C50" s="8"/>
      <c r="D50" s="1359">
        <v>177</v>
      </c>
      <c r="E50" s="1333" t="s">
        <v>1286</v>
      </c>
      <c r="F50" s="1333" t="s">
        <v>113</v>
      </c>
      <c r="G50" s="1341"/>
      <c r="H50" s="1339" t="s">
        <v>1397</v>
      </c>
      <c r="I50" s="1360" t="s">
        <v>1398</v>
      </c>
      <c r="J50" s="1338">
        <v>29</v>
      </c>
      <c r="K50" s="1338" t="s">
        <v>1312</v>
      </c>
      <c r="L50" s="308"/>
      <c r="M50" s="521"/>
      <c r="N50" s="497"/>
      <c r="O50" s="264"/>
      <c r="P50" s="261"/>
      <c r="Q50" s="261"/>
      <c r="R50" s="261"/>
      <c r="S50" s="315"/>
      <c r="T50" s="315"/>
      <c r="U50" s="264"/>
      <c r="V50" s="39"/>
      <c r="W50" s="39"/>
      <c r="X50" s="39"/>
      <c r="Y50" s="39"/>
      <c r="Z50" s="12"/>
      <c r="AA50" s="39"/>
      <c r="AB50" s="39"/>
      <c r="AC50" s="11"/>
      <c r="AD50" s="56"/>
      <c r="AE50" s="56"/>
      <c r="AF50" s="261"/>
      <c r="AG50" s="247"/>
      <c r="AI50" s="520"/>
      <c r="AK50" s="250"/>
    </row>
    <row r="51" spans="1:37" s="246" customFormat="1" ht="25.5" x14ac:dyDescent="0.2">
      <c r="A51" s="146"/>
      <c r="B51" s="69"/>
      <c r="C51" s="8"/>
      <c r="D51" s="1359">
        <v>176</v>
      </c>
      <c r="E51" s="1333" t="s">
        <v>1282</v>
      </c>
      <c r="F51" s="1333" t="s">
        <v>84</v>
      </c>
      <c r="G51" s="1333"/>
      <c r="H51" s="1339" t="s">
        <v>1399</v>
      </c>
      <c r="I51" s="1360" t="s">
        <v>1400</v>
      </c>
      <c r="J51" s="1341" t="s">
        <v>198</v>
      </c>
      <c r="K51" s="1338" t="s">
        <v>1312</v>
      </c>
      <c r="L51" s="56"/>
      <c r="M51" s="314"/>
      <c r="N51" s="264"/>
      <c r="O51" s="264"/>
      <c r="P51" s="261"/>
      <c r="Q51" s="261"/>
      <c r="R51" s="261"/>
      <c r="S51" s="315"/>
      <c r="T51" s="315"/>
      <c r="U51" s="264"/>
      <c r="V51" s="39"/>
      <c r="W51" s="39"/>
      <c r="X51" s="39"/>
      <c r="Y51" s="39"/>
      <c r="Z51" s="12"/>
      <c r="AA51" s="39"/>
      <c r="AB51" s="39"/>
      <c r="AC51" s="11"/>
      <c r="AD51" s="56"/>
      <c r="AE51" s="56"/>
      <c r="AF51" s="261"/>
      <c r="AG51" s="247"/>
      <c r="AI51" s="520"/>
      <c r="AK51" s="250"/>
    </row>
    <row r="52" spans="1:37" s="246" customFormat="1" ht="25.5" customHeight="1" x14ac:dyDescent="0.2">
      <c r="A52" s="146"/>
      <c r="B52" s="69"/>
      <c r="C52" s="8"/>
      <c r="D52" s="1359">
        <v>187</v>
      </c>
      <c r="E52" s="1332" t="s">
        <v>1401</v>
      </c>
      <c r="F52" s="1349" t="s">
        <v>465</v>
      </c>
      <c r="G52" s="1339"/>
      <c r="H52" s="1338" t="s">
        <v>1402</v>
      </c>
      <c r="I52" s="1360">
        <v>43545</v>
      </c>
      <c r="J52" s="1338">
        <v>146</v>
      </c>
      <c r="K52" s="1338" t="s">
        <v>1312</v>
      </c>
      <c r="L52" s="178"/>
      <c r="M52" s="178"/>
      <c r="N52" s="521"/>
      <c r="O52" s="264"/>
      <c r="P52" s="261"/>
      <c r="Q52" s="261"/>
      <c r="R52" s="261"/>
      <c r="S52" s="315"/>
      <c r="T52" s="315"/>
      <c r="U52" s="264"/>
      <c r="V52" s="39"/>
      <c r="W52" s="39"/>
      <c r="X52" s="39"/>
      <c r="Y52" s="39"/>
      <c r="Z52" s="12"/>
      <c r="AA52" s="39"/>
      <c r="AB52" s="39"/>
      <c r="AC52" s="11"/>
      <c r="AD52" s="56"/>
      <c r="AE52" s="56"/>
      <c r="AF52" s="261"/>
      <c r="AG52" s="247"/>
      <c r="AI52" s="520"/>
      <c r="AK52" s="250"/>
    </row>
    <row r="53" spans="1:37" s="246" customFormat="1" ht="25.5" customHeight="1" thickBot="1" x14ac:dyDescent="0.3">
      <c r="A53" s="146"/>
      <c r="B53" s="69"/>
      <c r="C53" s="8"/>
      <c r="D53" s="1359">
        <v>168</v>
      </c>
      <c r="E53" s="1333" t="s">
        <v>1403</v>
      </c>
      <c r="F53" s="1333" t="s">
        <v>1404</v>
      </c>
      <c r="G53" s="1333"/>
      <c r="H53" s="1338" t="s">
        <v>1405</v>
      </c>
      <c r="I53" s="1361">
        <v>43374</v>
      </c>
      <c r="J53" s="1338">
        <v>18</v>
      </c>
      <c r="K53" s="1338" t="s">
        <v>1312</v>
      </c>
      <c r="L53" s="367"/>
      <c r="M53" s="367"/>
      <c r="N53" s="554"/>
      <c r="O53" s="367"/>
      <c r="P53" s="261"/>
      <c r="Q53" s="261"/>
      <c r="R53" s="261"/>
      <c r="S53" s="315"/>
      <c r="T53" s="315"/>
      <c r="U53" s="264"/>
      <c r="V53" s="39"/>
      <c r="W53" s="39"/>
      <c r="X53" s="39"/>
      <c r="Y53" s="39"/>
      <c r="Z53" s="12"/>
      <c r="AA53" s="39"/>
      <c r="AB53" s="39"/>
      <c r="AC53" s="11"/>
      <c r="AD53" s="56"/>
      <c r="AE53" s="56"/>
      <c r="AF53" s="261"/>
      <c r="AG53" s="247"/>
      <c r="AI53" s="520"/>
      <c r="AK53" s="250"/>
    </row>
    <row r="54" spans="1:37" s="246" customFormat="1" ht="16.5" thickBot="1" x14ac:dyDescent="0.3">
      <c r="A54" s="256"/>
      <c r="B54" s="505" t="s">
        <v>475</v>
      </c>
      <c r="C54" s="501"/>
      <c r="D54" s="502"/>
      <c r="E54" s="362"/>
      <c r="F54" s="362"/>
      <c r="G54" s="503"/>
      <c r="H54" s="499"/>
      <c r="I54" s="504"/>
      <c r="J54" s="363"/>
      <c r="K54" s="363"/>
      <c r="L54" s="499"/>
      <c r="M54" s="500"/>
      <c r="N54" s="497"/>
      <c r="O54" s="264"/>
      <c r="P54" s="261"/>
      <c r="Q54" s="261"/>
      <c r="R54" s="261"/>
      <c r="S54" s="315"/>
      <c r="T54" s="315"/>
      <c r="U54" s="264"/>
      <c r="V54" s="264"/>
      <c r="W54" s="264"/>
      <c r="X54" s="264"/>
      <c r="Y54" s="264"/>
      <c r="Z54" s="56"/>
      <c r="AA54" s="264"/>
      <c r="AB54" s="264"/>
      <c r="AC54" s="261"/>
      <c r="AD54" s="56"/>
      <c r="AE54" s="56"/>
      <c r="AF54" s="261"/>
      <c r="AG54" s="247"/>
      <c r="AH54" s="248"/>
      <c r="AI54" s="249"/>
      <c r="AK54" s="250"/>
    </row>
    <row r="55" spans="1:37" s="246" customFormat="1" ht="16.5" thickBot="1" x14ac:dyDescent="0.3">
      <c r="A55" s="256"/>
      <c r="B55" s="1051" t="s">
        <v>71</v>
      </c>
      <c r="C55" s="501"/>
      <c r="D55" s="502"/>
      <c r="E55" s="362"/>
      <c r="F55" s="362"/>
      <c r="G55" s="503"/>
      <c r="H55" s="499"/>
      <c r="I55" s="504"/>
      <c r="J55" s="363"/>
      <c r="K55" s="363"/>
      <c r="L55" s="499"/>
      <c r="M55" s="500"/>
      <c r="N55" s="497"/>
      <c r="O55" s="264"/>
      <c r="P55" s="261"/>
      <c r="Q55" s="261"/>
      <c r="R55" s="261"/>
      <c r="S55" s="315"/>
      <c r="T55" s="315"/>
      <c r="U55" s="264"/>
      <c r="V55" s="264"/>
      <c r="W55" s="264"/>
      <c r="X55" s="264"/>
      <c r="Y55" s="264"/>
      <c r="Z55" s="56"/>
      <c r="AA55" s="264"/>
      <c r="AB55" s="264"/>
      <c r="AC55" s="261"/>
      <c r="AD55" s="56"/>
      <c r="AE55" s="56"/>
      <c r="AF55" s="261"/>
      <c r="AG55" s="247"/>
      <c r="AH55" s="248"/>
      <c r="AI55" s="249"/>
      <c r="AK55" s="250"/>
    </row>
    <row r="56" spans="1:37" s="246" customFormat="1" ht="27" thickBot="1" x14ac:dyDescent="0.3">
      <c r="A56" s="256"/>
      <c r="B56" s="339"/>
      <c r="C56" s="501"/>
      <c r="D56" s="1362" t="s">
        <v>1289</v>
      </c>
      <c r="E56" s="1363" t="s">
        <v>1406</v>
      </c>
      <c r="F56" s="1349" t="s">
        <v>1292</v>
      </c>
      <c r="G56" s="1349"/>
      <c r="H56" s="1354" t="s">
        <v>1407</v>
      </c>
      <c r="I56" s="1355" t="s">
        <v>1408</v>
      </c>
      <c r="J56" s="1338">
        <v>32</v>
      </c>
      <c r="K56" s="1347" t="s">
        <v>1312</v>
      </c>
      <c r="L56" s="264"/>
      <c r="M56" s="314"/>
      <c r="N56" s="264"/>
      <c r="O56" s="506"/>
      <c r="P56" s="264"/>
      <c r="Q56" s="264"/>
      <c r="R56" s="264"/>
      <c r="S56" s="264"/>
      <c r="T56" s="264"/>
      <c r="U56" s="264"/>
      <c r="V56" s="264"/>
      <c r="W56" s="264"/>
      <c r="X56" s="264"/>
      <c r="Y56" s="264"/>
      <c r="Z56" s="56"/>
      <c r="AA56" s="264"/>
      <c r="AB56" s="264"/>
      <c r="AC56" s="261"/>
      <c r="AD56" s="56"/>
      <c r="AE56" s="56"/>
      <c r="AF56" s="261"/>
      <c r="AG56" s="247"/>
      <c r="AH56" s="248"/>
      <c r="AI56" s="249"/>
      <c r="AK56" s="250"/>
    </row>
    <row r="57" spans="1:37" s="246" customFormat="1" ht="16.5" thickBot="1" x14ac:dyDescent="0.3">
      <c r="A57" s="256"/>
      <c r="B57" s="2" t="s">
        <v>483</v>
      </c>
      <c r="C57" s="501"/>
      <c r="D57" s="153"/>
      <c r="E57" s="68"/>
      <c r="F57" s="133"/>
      <c r="G57" s="124"/>
      <c r="H57" s="522"/>
      <c r="I57" s="523"/>
      <c r="J57" s="12"/>
      <c r="K57" s="1"/>
      <c r="L57" s="39"/>
      <c r="M57" s="314"/>
      <c r="N57" s="264"/>
      <c r="O57" s="506"/>
      <c r="P57" s="264"/>
      <c r="Q57" s="264"/>
      <c r="R57" s="264"/>
      <c r="S57" s="264"/>
      <c r="T57" s="264"/>
      <c r="U57" s="264"/>
      <c r="V57" s="264"/>
      <c r="W57" s="264"/>
      <c r="X57" s="264"/>
      <c r="Y57" s="264"/>
      <c r="Z57" s="56"/>
      <c r="AA57" s="264"/>
      <c r="AB57" s="264"/>
      <c r="AC57" s="261"/>
      <c r="AD57" s="56"/>
      <c r="AE57" s="56"/>
      <c r="AF57" s="261"/>
      <c r="AG57" s="247"/>
      <c r="AH57" s="248"/>
      <c r="AI57" s="249"/>
      <c r="AK57" s="250"/>
    </row>
    <row r="58" spans="1:37" s="246" customFormat="1" ht="16.5" thickBot="1" x14ac:dyDescent="0.3">
      <c r="A58" s="256"/>
      <c r="B58" s="40" t="s">
        <v>197</v>
      </c>
      <c r="C58" s="501"/>
      <c r="D58" s="153"/>
      <c r="E58" s="68"/>
      <c r="F58" s="133"/>
      <c r="G58" s="124"/>
      <c r="H58" s="522"/>
      <c r="I58" s="523"/>
      <c r="J58" s="12"/>
      <c r="K58" s="1"/>
      <c r="L58" s="39"/>
      <c r="M58" s="314"/>
      <c r="N58" s="264"/>
      <c r="O58" s="506"/>
      <c r="P58" s="264"/>
      <c r="Q58" s="264"/>
      <c r="R58" s="264"/>
      <c r="S58" s="264"/>
      <c r="T58" s="264"/>
      <c r="U58" s="264"/>
      <c r="V58" s="264"/>
      <c r="W58" s="264"/>
      <c r="X58" s="264"/>
      <c r="Y58" s="264"/>
      <c r="Z58" s="56"/>
      <c r="AA58" s="264"/>
      <c r="AB58" s="264"/>
      <c r="AC58" s="261"/>
      <c r="AD58" s="56"/>
      <c r="AE58" s="56"/>
      <c r="AF58" s="261"/>
      <c r="AG58" s="247"/>
      <c r="AH58" s="248"/>
      <c r="AI58" s="249"/>
      <c r="AK58" s="250"/>
    </row>
    <row r="59" spans="1:37" s="246" customFormat="1" ht="16.5" thickBot="1" x14ac:dyDescent="0.3">
      <c r="A59" s="256"/>
      <c r="B59" s="339"/>
      <c r="C59" s="270"/>
      <c r="D59" s="1353" t="s">
        <v>1293</v>
      </c>
      <c r="E59" s="1353" t="s">
        <v>1409</v>
      </c>
      <c r="F59" s="1349" t="s">
        <v>1296</v>
      </c>
      <c r="G59" s="1349"/>
      <c r="H59" s="1345" t="s">
        <v>1410</v>
      </c>
      <c r="I59" s="1336">
        <v>43684</v>
      </c>
      <c r="J59" s="1338">
        <v>25</v>
      </c>
      <c r="K59" s="1338" t="s">
        <v>1312</v>
      </c>
      <c r="L59" s="42"/>
      <c r="M59" s="42"/>
      <c r="N59" s="524"/>
      <c r="O59" s="506"/>
      <c r="P59" s="264"/>
      <c r="Q59" s="264"/>
      <c r="R59" s="264"/>
      <c r="S59" s="264"/>
      <c r="T59" s="264"/>
      <c r="U59" s="264"/>
      <c r="V59" s="264"/>
      <c r="W59" s="264"/>
      <c r="X59" s="264"/>
      <c r="Y59" s="264"/>
      <c r="Z59" s="56"/>
      <c r="AA59" s="264"/>
      <c r="AB59" s="264"/>
      <c r="AC59" s="261"/>
      <c r="AD59" s="56"/>
      <c r="AE59" s="56"/>
      <c r="AF59" s="261"/>
      <c r="AG59" s="247"/>
      <c r="AH59" s="248"/>
      <c r="AI59" s="249"/>
      <c r="AK59" s="250"/>
    </row>
    <row r="60" spans="1:37" s="246" customFormat="1" ht="30" customHeight="1" thickBot="1" x14ac:dyDescent="0.3">
      <c r="A60" s="146"/>
      <c r="B60" s="2" t="s">
        <v>523</v>
      </c>
      <c r="C60" s="262"/>
      <c r="D60" s="257"/>
      <c r="E60" s="257"/>
      <c r="F60" s="257"/>
      <c r="G60" s="257"/>
      <c r="H60" s="177"/>
      <c r="I60" s="177"/>
      <c r="J60" s="177"/>
      <c r="K60" s="56"/>
      <c r="L60" s="177"/>
      <c r="M60" s="12"/>
      <c r="N60" s="121"/>
      <c r="O60" s="67"/>
      <c r="P60" s="67"/>
      <c r="Q60" s="67"/>
      <c r="R60" s="67"/>
      <c r="S60" s="67"/>
      <c r="T60" s="67"/>
      <c r="U60" s="67"/>
      <c r="V60" s="67"/>
      <c r="W60" s="121"/>
      <c r="X60" s="67"/>
      <c r="Y60" s="67"/>
      <c r="Z60" s="67"/>
      <c r="AA60" s="67"/>
      <c r="AB60" s="39"/>
      <c r="AC60" s="11"/>
      <c r="AD60" s="56"/>
      <c r="AE60" s="56"/>
      <c r="AF60" s="261"/>
      <c r="AG60" s="247"/>
      <c r="AH60" s="248"/>
      <c r="AI60" s="249"/>
      <c r="AK60" s="250"/>
    </row>
    <row r="61" spans="1:37" s="246" customFormat="1" ht="30" customHeight="1" thickBot="1" x14ac:dyDescent="0.3">
      <c r="A61" s="146"/>
      <c r="B61" s="150" t="s">
        <v>71</v>
      </c>
      <c r="C61" s="263"/>
      <c r="D61" s="257"/>
      <c r="E61" s="257"/>
      <c r="F61" s="257"/>
      <c r="G61" s="257"/>
      <c r="H61" s="177"/>
      <c r="I61" s="177"/>
      <c r="J61" s="177"/>
      <c r="K61" s="56"/>
      <c r="L61" s="177"/>
      <c r="M61" s="12"/>
      <c r="N61" s="121"/>
      <c r="O61" s="67"/>
      <c r="P61" s="67"/>
      <c r="Q61" s="67"/>
      <c r="R61" s="67"/>
      <c r="S61" s="67"/>
      <c r="T61" s="67"/>
      <c r="U61" s="67"/>
      <c r="V61" s="67"/>
      <c r="W61" s="121"/>
      <c r="X61" s="67"/>
      <c r="Y61" s="67"/>
      <c r="Z61" s="67"/>
      <c r="AA61" s="67"/>
      <c r="AB61" s="39"/>
      <c r="AC61" s="11"/>
      <c r="AD61" s="56"/>
      <c r="AE61" s="56"/>
      <c r="AF61" s="261"/>
      <c r="AG61" s="247"/>
      <c r="AH61" s="248"/>
      <c r="AI61" s="249"/>
      <c r="AK61" s="250"/>
    </row>
    <row r="62" spans="1:37" s="246" customFormat="1" ht="30" customHeight="1" x14ac:dyDescent="0.25">
      <c r="A62" s="146"/>
      <c r="B62" s="121"/>
      <c r="C62" s="12"/>
      <c r="D62" s="137" t="s">
        <v>1411</v>
      </c>
      <c r="E62" s="117" t="s">
        <v>1412</v>
      </c>
      <c r="F62" s="222" t="s">
        <v>526</v>
      </c>
      <c r="G62" s="118">
        <v>0.6</v>
      </c>
      <c r="H62" s="223" t="s">
        <v>1413</v>
      </c>
      <c r="I62" s="120" t="s">
        <v>1414</v>
      </c>
      <c r="J62" s="119">
        <v>43</v>
      </c>
      <c r="K62" s="116" t="s">
        <v>1312</v>
      </c>
      <c r="L62" s="12"/>
      <c r="M62" s="299"/>
      <c r="N62" s="129"/>
      <c r="O62" s="39"/>
      <c r="P62" s="39"/>
      <c r="Q62" s="39"/>
      <c r="R62" s="39"/>
      <c r="S62" s="39"/>
      <c r="T62" s="39"/>
      <c r="U62" s="39"/>
      <c r="V62" s="12"/>
      <c r="W62" s="11"/>
      <c r="X62" s="39"/>
      <c r="Y62" s="39"/>
      <c r="Z62" s="39"/>
      <c r="AA62" s="39"/>
      <c r="AB62" s="39"/>
      <c r="AC62" s="11"/>
      <c r="AD62" s="56"/>
      <c r="AE62" s="56"/>
      <c r="AF62" s="261"/>
      <c r="AG62" s="247"/>
      <c r="AH62" s="248"/>
      <c r="AI62" s="249"/>
      <c r="AK62" s="250"/>
    </row>
    <row r="63" spans="1:37" s="246" customFormat="1" ht="30" customHeight="1" thickBot="1" x14ac:dyDescent="0.3">
      <c r="A63" s="146"/>
      <c r="B63" s="230" t="s">
        <v>547</v>
      </c>
      <c r="C63" s="8"/>
      <c r="D63" s="146"/>
      <c r="E63" s="303"/>
      <c r="F63" s="69"/>
      <c r="G63" s="39"/>
      <c r="H63" s="12"/>
      <c r="I63" s="12"/>
      <c r="J63" s="299"/>
      <c r="K63" s="129"/>
      <c r="L63" s="294"/>
      <c r="M63" s="11"/>
      <c r="N63" s="11"/>
      <c r="O63" s="11"/>
      <c r="P63" s="39"/>
      <c r="Q63" s="39"/>
      <c r="R63" s="39"/>
      <c r="S63" s="12"/>
      <c r="T63" s="11"/>
      <c r="U63" s="39"/>
      <c r="V63" s="39"/>
      <c r="W63" s="39"/>
      <c r="X63" s="39"/>
      <c r="Y63" s="39"/>
      <c r="Z63" s="12"/>
      <c r="AA63" s="39"/>
      <c r="AB63" s="39"/>
      <c r="AC63" s="11"/>
      <c r="AD63" s="56"/>
      <c r="AE63" s="56"/>
      <c r="AF63" s="261"/>
      <c r="AG63" s="247"/>
      <c r="AH63" s="248"/>
      <c r="AI63" s="249"/>
      <c r="AK63" s="250"/>
    </row>
    <row r="64" spans="1:37" s="276" customFormat="1" ht="30" customHeight="1" thickBot="1" x14ac:dyDescent="0.3">
      <c r="A64" s="146"/>
      <c r="B64" s="40" t="s">
        <v>197</v>
      </c>
      <c r="C64" s="8"/>
      <c r="D64" s="146"/>
      <c r="E64" s="303"/>
      <c r="F64" s="69"/>
      <c r="G64" s="39"/>
      <c r="H64" s="12"/>
      <c r="I64" s="12"/>
      <c r="J64" s="299"/>
      <c r="K64" s="129"/>
      <c r="L64" s="294"/>
      <c r="M64" s="11"/>
      <c r="N64" s="11"/>
      <c r="O64" s="11"/>
      <c r="P64" s="39"/>
      <c r="Q64" s="39"/>
      <c r="R64" s="39"/>
      <c r="S64" s="12"/>
      <c r="T64" s="11"/>
      <c r="U64" s="39"/>
      <c r="V64" s="39"/>
      <c r="W64" s="39"/>
      <c r="X64" s="39"/>
      <c r="Y64" s="39"/>
      <c r="Z64" s="282"/>
      <c r="AA64" s="282"/>
      <c r="AB64" s="282"/>
      <c r="AC64" s="281"/>
      <c r="AD64" s="284"/>
      <c r="AE64" s="284"/>
      <c r="AF64" s="281"/>
      <c r="AG64" s="301"/>
      <c r="AH64" s="304"/>
      <c r="AI64" s="305"/>
      <c r="AK64" s="302"/>
    </row>
    <row r="65" spans="1:37" s="122" customFormat="1" ht="30" customHeight="1" x14ac:dyDescent="0.25">
      <c r="A65" s="146"/>
      <c r="B65" s="69"/>
      <c r="C65" s="8"/>
      <c r="D65" s="137" t="s">
        <v>1415</v>
      </c>
      <c r="E65" s="224" t="s">
        <v>1416</v>
      </c>
      <c r="F65" s="117" t="s">
        <v>1417</v>
      </c>
      <c r="G65" s="117"/>
      <c r="H65" s="116" t="s">
        <v>1418</v>
      </c>
      <c r="I65" s="120">
        <v>42649</v>
      </c>
      <c r="J65" s="116" t="s">
        <v>969</v>
      </c>
      <c r="K65" s="116" t="s">
        <v>1357</v>
      </c>
      <c r="L65" s="39"/>
      <c r="M65" s="12"/>
      <c r="N65" s="129"/>
      <c r="O65" s="39"/>
      <c r="P65" s="39"/>
      <c r="Q65" s="39"/>
      <c r="R65" s="39"/>
      <c r="S65" s="39"/>
      <c r="T65" s="39"/>
      <c r="U65" s="39"/>
      <c r="V65" s="12"/>
      <c r="W65" s="11"/>
      <c r="X65" s="39"/>
      <c r="Y65" s="39"/>
      <c r="Z65" s="12"/>
      <c r="AA65" s="12"/>
      <c r="AB65" s="12"/>
      <c r="AC65" s="12"/>
      <c r="AD65" s="11"/>
      <c r="AE65" s="11"/>
      <c r="AF65" s="300"/>
      <c r="AG65" s="218"/>
      <c r="AH65" s="5"/>
      <c r="AI65" s="228"/>
      <c r="AK65" s="229"/>
    </row>
    <row r="66" spans="1:37" s="122" customFormat="1" ht="30" customHeight="1" x14ac:dyDescent="0.25">
      <c r="A66" s="146"/>
      <c r="B66" s="69"/>
      <c r="C66" s="8"/>
      <c r="D66" s="219">
        <v>211</v>
      </c>
      <c r="E66" s="224" t="s">
        <v>1419</v>
      </c>
      <c r="F66" s="117" t="s">
        <v>578</v>
      </c>
      <c r="G66" s="118">
        <v>0.5</v>
      </c>
      <c r="H66" s="288" t="s">
        <v>579</v>
      </c>
      <c r="I66" s="120">
        <v>44295</v>
      </c>
      <c r="J66" s="130">
        <v>4</v>
      </c>
      <c r="K66" s="116" t="s">
        <v>1420</v>
      </c>
      <c r="L66" s="12"/>
      <c r="M66" s="1"/>
      <c r="N66" s="129"/>
      <c r="O66" s="39"/>
      <c r="P66" s="39"/>
      <c r="Q66" s="39"/>
      <c r="R66" s="39"/>
      <c r="S66" s="39"/>
      <c r="T66" s="39"/>
      <c r="U66" s="39"/>
      <c r="V66" s="12"/>
      <c r="W66" s="11"/>
      <c r="X66" s="39"/>
      <c r="Y66" s="39"/>
      <c r="Z66" s="12"/>
      <c r="AA66" s="12"/>
      <c r="AB66" s="12"/>
      <c r="AC66" s="12"/>
      <c r="AD66" s="11"/>
      <c r="AE66" s="11"/>
      <c r="AF66" s="300"/>
      <c r="AG66" s="218"/>
      <c r="AI66" s="228"/>
      <c r="AK66" s="229"/>
    </row>
    <row r="67" spans="1:37" s="122" customFormat="1" ht="30" customHeight="1" x14ac:dyDescent="0.2">
      <c r="A67" s="146"/>
      <c r="B67" s="69"/>
      <c r="C67" s="8"/>
      <c r="D67" s="1363" t="s">
        <v>1421</v>
      </c>
      <c r="E67" s="1353" t="s">
        <v>1422</v>
      </c>
      <c r="F67" s="1349" t="s">
        <v>1417</v>
      </c>
      <c r="G67" s="1352">
        <v>0.315</v>
      </c>
      <c r="H67" s="1339" t="s">
        <v>1423</v>
      </c>
      <c r="I67" s="1360">
        <v>42650</v>
      </c>
      <c r="J67" s="1341" t="s">
        <v>835</v>
      </c>
      <c r="K67" s="1338" t="s">
        <v>1424</v>
      </c>
      <c r="L67" s="178"/>
      <c r="M67" s="178"/>
      <c r="N67" s="278"/>
      <c r="O67" s="308"/>
      <c r="P67" s="564"/>
      <c r="Q67" s="39"/>
      <c r="R67" s="39"/>
      <c r="S67" s="39"/>
      <c r="T67" s="39"/>
      <c r="U67" s="39"/>
      <c r="V67" s="12"/>
      <c r="W67" s="11"/>
      <c r="X67" s="39"/>
      <c r="Y67" s="39"/>
      <c r="Z67" s="12"/>
      <c r="AA67" s="12"/>
      <c r="AB67" s="12"/>
      <c r="AC67" s="12"/>
      <c r="AD67" s="11"/>
      <c r="AE67" s="11"/>
      <c r="AF67" s="11"/>
      <c r="AG67" s="218"/>
      <c r="AI67" s="551"/>
      <c r="AK67" s="229"/>
    </row>
    <row r="68" spans="1:37" s="246" customFormat="1" ht="30" customHeight="1" thickBot="1" x14ac:dyDescent="0.3">
      <c r="B68" s="230" t="s">
        <v>611</v>
      </c>
      <c r="D68" s="256"/>
      <c r="E68" s="256"/>
      <c r="F68" s="256"/>
      <c r="G68" s="256"/>
      <c r="H68" s="56"/>
      <c r="I68" s="283"/>
      <c r="J68" s="234"/>
      <c r="K68" s="56"/>
      <c r="L68" s="56"/>
      <c r="M68" s="56"/>
      <c r="N68" s="283"/>
      <c r="O68" s="56"/>
      <c r="P68" s="56"/>
      <c r="Q68" s="261"/>
      <c r="R68" s="261"/>
      <c r="S68" s="261"/>
      <c r="T68" s="261"/>
      <c r="U68" s="261"/>
      <c r="V68" s="56"/>
      <c r="W68" s="261"/>
      <c r="X68" s="56"/>
      <c r="Y68" s="56"/>
      <c r="Z68" s="56"/>
      <c r="AA68" s="264"/>
      <c r="AB68" s="264"/>
      <c r="AC68" s="56"/>
      <c r="AD68" s="261"/>
      <c r="AE68" s="261"/>
      <c r="AF68" s="280"/>
      <c r="AG68" s="247"/>
      <c r="AH68" s="248"/>
      <c r="AI68" s="249"/>
      <c r="AK68" s="250"/>
    </row>
    <row r="69" spans="1:37" ht="15.75" thickBot="1" x14ac:dyDescent="0.3">
      <c r="A69" s="246"/>
      <c r="B69" s="88" t="s">
        <v>71</v>
      </c>
      <c r="C69" s="246"/>
      <c r="D69" s="256"/>
      <c r="E69" s="256"/>
      <c r="F69" s="256"/>
      <c r="G69" s="256"/>
      <c r="H69" s="56"/>
      <c r="I69" s="283"/>
      <c r="J69" s="234"/>
      <c r="K69" s="56"/>
      <c r="L69" s="56"/>
      <c r="M69" s="56"/>
      <c r="N69" s="283"/>
      <c r="O69" s="56"/>
      <c r="P69" s="56"/>
      <c r="Q69" s="261"/>
      <c r="R69" s="261"/>
      <c r="S69" s="261"/>
      <c r="T69" s="261"/>
      <c r="U69" s="261"/>
      <c r="V69" s="56"/>
      <c r="W69" s="261"/>
      <c r="X69" s="56"/>
      <c r="Y69" s="56"/>
      <c r="Z69" s="264"/>
      <c r="AA69" s="264"/>
      <c r="AB69" s="264"/>
      <c r="AC69" s="56"/>
      <c r="AD69" s="56"/>
      <c r="AE69" s="56"/>
      <c r="AF69" s="261"/>
    </row>
    <row r="70" spans="1:37" x14ac:dyDescent="0.25">
      <c r="A70" s="246"/>
      <c r="B70" s="246"/>
      <c r="C70" s="246"/>
      <c r="D70" s="274" t="s">
        <v>1425</v>
      </c>
      <c r="E70" s="271" t="s">
        <v>1426</v>
      </c>
      <c r="F70" s="275" t="s">
        <v>561</v>
      </c>
      <c r="G70" s="272"/>
      <c r="H70" s="208" t="s">
        <v>1427</v>
      </c>
      <c r="I70" s="268" t="s">
        <v>1428</v>
      </c>
      <c r="J70" s="253">
        <v>85</v>
      </c>
      <c r="K70" s="208" t="s">
        <v>1312</v>
      </c>
      <c r="L70" s="56"/>
      <c r="M70" s="56"/>
      <c r="N70" s="266"/>
      <c r="O70" s="264"/>
      <c r="P70" s="264"/>
      <c r="Q70" s="264"/>
      <c r="R70" s="264"/>
      <c r="S70" s="264"/>
      <c r="T70" s="264"/>
      <c r="U70" s="264"/>
      <c r="V70" s="56"/>
      <c r="W70" s="261"/>
      <c r="X70" s="264"/>
      <c r="Y70" s="264"/>
      <c r="Z70" s="264"/>
      <c r="AA70" s="56"/>
      <c r="AB70" s="56"/>
      <c r="AC70" s="56"/>
    </row>
    <row r="71" spans="1:37" ht="26.25" x14ac:dyDescent="0.25">
      <c r="A71" s="246"/>
      <c r="B71" s="246"/>
      <c r="C71" s="246"/>
      <c r="D71" s="137" t="s">
        <v>1298</v>
      </c>
      <c r="E71" s="297" t="s">
        <v>1299</v>
      </c>
      <c r="F71" s="117" t="s">
        <v>84</v>
      </c>
      <c r="G71" s="6">
        <v>5.7</v>
      </c>
      <c r="H71" s="223" t="s">
        <v>1429</v>
      </c>
      <c r="I71" s="310" t="s">
        <v>1430</v>
      </c>
      <c r="J71" s="119">
        <v>163</v>
      </c>
      <c r="K71" s="116" t="s">
        <v>1312</v>
      </c>
      <c r="L71" s="39"/>
      <c r="M71" s="299"/>
      <c r="N71" s="311"/>
      <c r="O71" s="39"/>
      <c r="P71" s="172"/>
      <c r="Q71" s="39"/>
      <c r="R71" s="39"/>
      <c r="S71" s="39"/>
      <c r="T71" s="39"/>
      <c r="U71" s="172"/>
      <c r="V71" s="12"/>
      <c r="W71" s="11"/>
      <c r="X71" s="39"/>
      <c r="Y71" s="39"/>
      <c r="Z71" s="39"/>
      <c r="AA71" s="39"/>
      <c r="AB71" s="39"/>
      <c r="AC71" s="12"/>
      <c r="AD71" s="11"/>
      <c r="AE71" s="11"/>
    </row>
    <row r="72" spans="1:37" ht="39" x14ac:dyDescent="0.25">
      <c r="A72" s="246"/>
      <c r="B72" s="246"/>
      <c r="C72" s="246"/>
      <c r="D72" s="224" t="s">
        <v>1431</v>
      </c>
      <c r="E72" s="224" t="s">
        <v>1432</v>
      </c>
      <c r="F72" s="297" t="s">
        <v>1433</v>
      </c>
      <c r="G72" s="117"/>
      <c r="H72" s="223" t="s">
        <v>1434</v>
      </c>
      <c r="I72" s="225" t="s">
        <v>1435</v>
      </c>
      <c r="J72" s="119">
        <v>102</v>
      </c>
      <c r="K72" s="116" t="s">
        <v>1312</v>
      </c>
      <c r="L72" s="39"/>
      <c r="M72" s="12"/>
      <c r="N72" s="39"/>
      <c r="O72" s="39"/>
      <c r="P72" s="172"/>
      <c r="Q72" s="39"/>
      <c r="R72" s="39"/>
      <c r="S72" s="39"/>
      <c r="T72" s="264"/>
      <c r="U72" s="264"/>
      <c r="V72" s="56"/>
      <c r="W72" s="261"/>
      <c r="X72" s="264"/>
      <c r="Y72" s="264"/>
      <c r="Z72" s="56"/>
    </row>
    <row r="73" spans="1:37" ht="15.75" x14ac:dyDescent="0.25">
      <c r="A73" s="246"/>
      <c r="B73" s="246"/>
      <c r="C73" s="246"/>
      <c r="D73" s="1363" t="s">
        <v>1302</v>
      </c>
      <c r="E73" s="1364" t="s">
        <v>1303</v>
      </c>
      <c r="F73" s="1349" t="s">
        <v>285</v>
      </c>
      <c r="G73" s="1365">
        <v>3.5</v>
      </c>
      <c r="H73" s="1345" t="s">
        <v>1436</v>
      </c>
      <c r="I73" s="1366">
        <v>43367</v>
      </c>
      <c r="J73" s="1338">
        <v>122</v>
      </c>
      <c r="K73" s="1356" t="s">
        <v>1312</v>
      </c>
      <c r="L73" s="264"/>
      <c r="M73" s="56"/>
      <c r="N73" s="264"/>
      <c r="O73" s="264"/>
      <c r="P73" s="315"/>
      <c r="Q73" s="264"/>
      <c r="R73" s="264"/>
      <c r="S73" s="315"/>
      <c r="T73" s="315"/>
      <c r="U73" s="264"/>
      <c r="V73" s="56"/>
      <c r="W73" s="261"/>
      <c r="X73" s="264"/>
      <c r="Y73" s="264"/>
      <c r="Z73" s="56"/>
    </row>
    <row r="74" spans="1:37" ht="15.75" x14ac:dyDescent="0.25">
      <c r="A74" s="246"/>
      <c r="B74" s="246"/>
      <c r="C74" s="246"/>
      <c r="D74" s="1353" t="s">
        <v>1300</v>
      </c>
      <c r="E74" s="1353" t="s">
        <v>1437</v>
      </c>
      <c r="F74" s="1349" t="s">
        <v>250</v>
      </c>
      <c r="G74" s="1352">
        <v>3.7</v>
      </c>
      <c r="H74" s="1345" t="s">
        <v>1438</v>
      </c>
      <c r="I74" s="1366">
        <v>42936</v>
      </c>
      <c r="J74" s="1338">
        <v>117</v>
      </c>
      <c r="K74" s="1347" t="s">
        <v>1312</v>
      </c>
      <c r="L74" s="264"/>
      <c r="M74" s="56"/>
      <c r="N74" s="264"/>
      <c r="O74" s="264"/>
      <c r="P74" s="315"/>
      <c r="Q74" s="264"/>
      <c r="R74" s="264"/>
      <c r="S74" s="315"/>
      <c r="T74" s="264"/>
      <c r="U74" s="264"/>
      <c r="V74" s="56"/>
      <c r="W74" s="261"/>
      <c r="X74" s="264"/>
      <c r="Y74" s="264"/>
      <c r="Z74" s="56"/>
    </row>
    <row r="75" spans="1:37" ht="45" x14ac:dyDescent="0.25">
      <c r="A75" s="246"/>
      <c r="B75" s="246"/>
      <c r="C75" s="246"/>
      <c r="D75" s="1367" t="s">
        <v>1439</v>
      </c>
      <c r="E75" s="1368" t="s">
        <v>731</v>
      </c>
      <c r="F75" s="1369" t="s">
        <v>1440</v>
      </c>
      <c r="G75" s="1370" t="s">
        <v>687</v>
      </c>
      <c r="H75" s="1371"/>
      <c r="I75" s="1372" t="s">
        <v>76</v>
      </c>
      <c r="J75" s="1338" t="s">
        <v>77</v>
      </c>
      <c r="K75" s="1373">
        <v>4</v>
      </c>
      <c r="L75" s="648"/>
      <c r="M75" s="649"/>
      <c r="N75" s="648"/>
      <c r="O75" s="649"/>
      <c r="Q75" s="650"/>
      <c r="R75" s="650"/>
      <c r="S75" s="650"/>
      <c r="T75" s="650"/>
      <c r="U75" s="39"/>
      <c r="V75" s="56"/>
      <c r="W75" s="261"/>
      <c r="X75" s="264"/>
      <c r="Y75" s="264"/>
      <c r="Z75" s="56"/>
    </row>
    <row r="76" spans="1:37" ht="15.75" thickBot="1" x14ac:dyDescent="0.3">
      <c r="D76" s="256"/>
      <c r="E76" s="256"/>
      <c r="F76" s="256"/>
      <c r="G76" s="256"/>
      <c r="H76" s="56"/>
      <c r="I76" s="56"/>
      <c r="J76" s="62"/>
      <c r="K76" s="56"/>
      <c r="L76" s="56"/>
      <c r="M76" s="56"/>
      <c r="N76" s="283"/>
      <c r="O76" s="56"/>
      <c r="P76" s="56"/>
      <c r="Q76" s="261"/>
      <c r="R76" s="261"/>
      <c r="S76" s="261"/>
      <c r="T76" s="261"/>
      <c r="U76" s="261"/>
      <c r="V76" s="56"/>
      <c r="W76" s="261"/>
      <c r="X76" s="56"/>
      <c r="Y76" s="56"/>
    </row>
    <row r="77" spans="1:37" x14ac:dyDescent="0.25">
      <c r="B77" s="93"/>
      <c r="C77" s="94"/>
      <c r="D77" s="94"/>
      <c r="E77" s="94"/>
      <c r="F77" s="94"/>
      <c r="G77" s="60"/>
      <c r="H77" s="60"/>
      <c r="I77" s="60"/>
      <c r="J77" s="94"/>
      <c r="K77" s="95"/>
    </row>
    <row r="78" spans="1:37" x14ac:dyDescent="0.25">
      <c r="B78" s="131" t="s">
        <v>1441</v>
      </c>
      <c r="C78" s="5"/>
      <c r="K78" s="96"/>
    </row>
    <row r="79" spans="1:37" x14ac:dyDescent="0.25">
      <c r="B79" s="97" t="s">
        <v>1442</v>
      </c>
      <c r="C79" s="9"/>
      <c r="K79" s="96"/>
    </row>
    <row r="80" spans="1:37" x14ac:dyDescent="0.25">
      <c r="B80" s="97" t="s">
        <v>1443</v>
      </c>
      <c r="C80" s="9"/>
      <c r="K80" s="96"/>
    </row>
    <row r="81" spans="2:11" x14ac:dyDescent="0.25">
      <c r="B81" s="97" t="s">
        <v>1444</v>
      </c>
      <c r="C81" s="9"/>
      <c r="K81" s="96"/>
    </row>
    <row r="82" spans="2:11" ht="15.75" thickBot="1" x14ac:dyDescent="0.3">
      <c r="B82" s="98"/>
      <c r="C82" s="99"/>
      <c r="D82" s="99"/>
      <c r="E82" s="99"/>
      <c r="F82" s="99"/>
      <c r="G82" s="112"/>
      <c r="H82" s="112"/>
      <c r="I82" s="99"/>
      <c r="J82" s="99"/>
      <c r="K82" s="100"/>
    </row>
  </sheetData>
  <sheetProtection sheet="1" objects="1" scenarios="1"/>
  <conditionalFormatting sqref="Q75">
    <cfRule type="cellIs" dxfId="0" priority="2" operator="equal">
      <formula>"N"</formula>
    </cfRule>
  </conditionalFormatting>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61D9-939B-4EFF-B103-DA382A30337F}">
  <dimension ref="B1:CQ62"/>
  <sheetViews>
    <sheetView workbookViewId="0">
      <pane xSplit="17610" ySplit="1260" topLeftCell="S1" activePane="bottomLeft"/>
      <selection pane="topRight" activeCell="R1" sqref="R1"/>
      <selection pane="bottomLeft" activeCell="A64" sqref="A64"/>
      <selection pane="bottomRight" activeCell="S62" sqref="S62"/>
    </sheetView>
  </sheetViews>
  <sheetFormatPr defaultRowHeight="15" x14ac:dyDescent="0.25"/>
  <cols>
    <col min="13" max="13" width="17.7109375" bestFit="1" customWidth="1"/>
  </cols>
  <sheetData>
    <row r="1" spans="2:95" s="362" customFormat="1" ht="15.75" customHeight="1" x14ac:dyDescent="0.25">
      <c r="B1" s="373"/>
      <c r="C1" s="374"/>
      <c r="D1" s="375"/>
      <c r="E1" s="375"/>
      <c r="F1" s="375"/>
      <c r="G1" s="375"/>
      <c r="H1" s="376"/>
      <c r="I1" s="376"/>
      <c r="J1" s="376"/>
      <c r="K1" s="376"/>
      <c r="L1" s="376"/>
      <c r="M1" s="376"/>
      <c r="N1" s="377" t="s">
        <v>38</v>
      </c>
      <c r="O1" s="378" t="s">
        <v>39</v>
      </c>
      <c r="P1" s="668" t="s">
        <v>39</v>
      </c>
      <c r="Q1" s="379"/>
      <c r="R1" s="379"/>
      <c r="S1" s="611"/>
      <c r="T1" s="379"/>
      <c r="U1" s="378"/>
      <c r="V1" s="380"/>
      <c r="W1" s="381"/>
      <c r="X1" s="381"/>
      <c r="Y1" s="382"/>
      <c r="Z1" s="1097" t="s">
        <v>40</v>
      </c>
      <c r="AA1" s="1098"/>
      <c r="AB1" s="1098"/>
      <c r="AC1" s="1098"/>
      <c r="AD1" s="1098"/>
      <c r="AE1" s="1098"/>
      <c r="AF1" s="1098"/>
      <c r="AG1" s="1098"/>
      <c r="AH1" s="383"/>
      <c r="AI1" s="383"/>
      <c r="AJ1" s="384"/>
      <c r="AK1" s="385"/>
      <c r="AL1" s="879"/>
      <c r="AM1" s="879"/>
      <c r="AN1" s="879"/>
      <c r="AO1" s="1096"/>
      <c r="AP1" s="879"/>
      <c r="AQ1" s="877"/>
    </row>
    <row r="2" spans="2:95" s="362" customFormat="1" ht="15.75" x14ac:dyDescent="0.25">
      <c r="B2" s="372"/>
      <c r="C2" s="371"/>
      <c r="D2" s="386" t="s">
        <v>41</v>
      </c>
      <c r="E2" s="386" t="s">
        <v>42</v>
      </c>
      <c r="F2" s="387"/>
      <c r="G2" s="387"/>
      <c r="H2" s="388"/>
      <c r="I2" s="388"/>
      <c r="J2" s="388"/>
      <c r="K2" s="388"/>
      <c r="L2" s="388"/>
      <c r="M2" s="388"/>
      <c r="N2" s="386" t="s">
        <v>43</v>
      </c>
      <c r="O2" s="389" t="s">
        <v>43</v>
      </c>
      <c r="P2" s="669" t="s">
        <v>43</v>
      </c>
      <c r="Q2" s="389" t="s">
        <v>44</v>
      </c>
      <c r="R2" s="389" t="s">
        <v>45</v>
      </c>
      <c r="S2" s="612"/>
      <c r="T2" s="389"/>
      <c r="U2" s="389" t="s">
        <v>46</v>
      </c>
      <c r="V2" s="390" t="s">
        <v>46</v>
      </c>
      <c r="W2" s="390" t="s">
        <v>47</v>
      </c>
      <c r="X2" s="390" t="s">
        <v>48</v>
      </c>
      <c r="Y2" s="839" t="s">
        <v>49</v>
      </c>
      <c r="Z2" s="392" t="s">
        <v>17</v>
      </c>
      <c r="AA2" s="393" t="s">
        <v>18</v>
      </c>
      <c r="AB2" s="393" t="s">
        <v>19</v>
      </c>
      <c r="AC2" s="394" t="s">
        <v>20</v>
      </c>
      <c r="AD2" s="394" t="s">
        <v>21</v>
      </c>
      <c r="AE2" s="394" t="s">
        <v>22</v>
      </c>
      <c r="AF2" s="394" t="s">
        <v>23</v>
      </c>
      <c r="AG2" s="395" t="s">
        <v>24</v>
      </c>
      <c r="AH2" s="396" t="s">
        <v>25</v>
      </c>
      <c r="AI2" s="396" t="s">
        <v>26</v>
      </c>
      <c r="AJ2" s="397" t="s">
        <v>50</v>
      </c>
      <c r="AK2" s="366"/>
      <c r="AL2" s="880"/>
      <c r="AM2" s="880"/>
      <c r="AN2" s="880"/>
      <c r="AO2" s="1096"/>
      <c r="AP2" s="880"/>
      <c r="AQ2" s="877"/>
    </row>
    <row r="3" spans="2:95" s="362" customFormat="1" ht="16.5" thickBot="1" x14ac:dyDescent="0.3">
      <c r="D3" s="398" t="s">
        <v>51</v>
      </c>
      <c r="E3" s="398" t="s">
        <v>51</v>
      </c>
      <c r="F3" s="398" t="s">
        <v>52</v>
      </c>
      <c r="G3" s="398" t="s">
        <v>53</v>
      </c>
      <c r="H3" s="398" t="s">
        <v>54</v>
      </c>
      <c r="I3" s="398" t="s">
        <v>55</v>
      </c>
      <c r="J3" s="398" t="s">
        <v>56</v>
      </c>
      <c r="K3" s="398" t="s">
        <v>57</v>
      </c>
      <c r="L3" s="398" t="s">
        <v>58</v>
      </c>
      <c r="M3" s="398" t="s">
        <v>59</v>
      </c>
      <c r="N3" s="398" t="s">
        <v>60</v>
      </c>
      <c r="O3" s="399" t="s">
        <v>51</v>
      </c>
      <c r="P3" s="670" t="s">
        <v>61</v>
      </c>
      <c r="Q3" s="399" t="s">
        <v>62</v>
      </c>
      <c r="R3" s="399" t="s">
        <v>63</v>
      </c>
      <c r="S3" s="613" t="s">
        <v>64</v>
      </c>
      <c r="T3" s="399" t="s">
        <v>65</v>
      </c>
      <c r="U3" s="399" t="s">
        <v>14</v>
      </c>
      <c r="V3" s="400" t="s">
        <v>66</v>
      </c>
      <c r="W3" s="400" t="s">
        <v>67</v>
      </c>
      <c r="X3" s="400" t="s">
        <v>68</v>
      </c>
      <c r="Y3" s="401" t="s">
        <v>69</v>
      </c>
      <c r="Z3" s="402"/>
      <c r="AA3" s="403"/>
      <c r="AB3" s="403"/>
      <c r="AC3" s="403"/>
      <c r="AD3" s="403"/>
      <c r="AE3" s="496"/>
      <c r="AF3" s="403"/>
      <c r="AG3" s="403"/>
      <c r="AH3" s="403"/>
      <c r="AI3" s="404"/>
      <c r="AJ3" s="405"/>
      <c r="AK3" s="366"/>
      <c r="AL3" s="880"/>
      <c r="AM3" s="880"/>
      <c r="AN3" s="880"/>
      <c r="AO3" s="1096"/>
      <c r="AP3" s="880"/>
      <c r="AQ3" s="877"/>
    </row>
    <row r="6" spans="2:95" s="420" customFormat="1" ht="30" customHeight="1" x14ac:dyDescent="0.25">
      <c r="C6" s="421"/>
      <c r="D6" s="738" t="s">
        <v>135</v>
      </c>
      <c r="E6" s="738" t="s">
        <v>136</v>
      </c>
      <c r="F6" s="739" t="s">
        <v>137</v>
      </c>
      <c r="G6" s="642" t="s">
        <v>138</v>
      </c>
      <c r="H6" s="735">
        <v>0.42</v>
      </c>
      <c r="I6" s="678" t="s">
        <v>76</v>
      </c>
      <c r="J6" s="644"/>
      <c r="K6" s="645" t="s">
        <v>42</v>
      </c>
      <c r="L6" s="645">
        <v>242</v>
      </c>
      <c r="M6" s="645" t="s">
        <v>139</v>
      </c>
      <c r="N6" s="645" t="s">
        <v>108</v>
      </c>
      <c r="O6" s="645" t="s">
        <v>140</v>
      </c>
      <c r="P6" s="654">
        <v>44470</v>
      </c>
      <c r="Q6" s="644" t="s">
        <v>141</v>
      </c>
      <c r="R6" s="680">
        <v>7</v>
      </c>
      <c r="S6" s="737">
        <v>7</v>
      </c>
      <c r="T6" s="680"/>
      <c r="U6" s="680">
        <v>0</v>
      </c>
      <c r="V6" s="680"/>
      <c r="W6" s="680">
        <v>7</v>
      </c>
      <c r="X6" s="645">
        <v>4</v>
      </c>
      <c r="Y6" s="680">
        <v>3</v>
      </c>
      <c r="Z6" s="411">
        <v>3</v>
      </c>
      <c r="AA6" s="411">
        <v>0</v>
      </c>
      <c r="AB6" s="411">
        <v>0</v>
      </c>
      <c r="AC6" s="682">
        <v>0</v>
      </c>
      <c r="AD6" s="682">
        <v>0</v>
      </c>
      <c r="AE6" s="683">
        <v>0</v>
      </c>
      <c r="AF6" s="682">
        <v>0</v>
      </c>
      <c r="AG6" s="413">
        <v>0</v>
      </c>
      <c r="AH6" s="413">
        <v>0</v>
      </c>
      <c r="AI6" s="508">
        <v>0</v>
      </c>
      <c r="AJ6" s="717">
        <v>0</v>
      </c>
      <c r="AK6" s="814">
        <v>3</v>
      </c>
      <c r="AL6" s="884"/>
      <c r="AM6" s="883"/>
      <c r="AN6" s="877"/>
      <c r="AO6" s="878"/>
      <c r="AP6" s="877"/>
      <c r="AQ6" s="877"/>
      <c r="AR6" s="362"/>
      <c r="AS6" s="362"/>
      <c r="AT6" s="362"/>
      <c r="AU6" s="362"/>
      <c r="AV6" s="362"/>
      <c r="AW6" s="362"/>
      <c r="AX6" s="362"/>
      <c r="AY6" s="362"/>
      <c r="AZ6" s="362"/>
      <c r="BA6" s="362"/>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row>
    <row r="7" spans="2:95" s="420" customFormat="1" ht="58.5" customHeight="1" x14ac:dyDescent="0.25">
      <c r="B7" s="425"/>
      <c r="C7" s="425"/>
      <c r="D7" s="639" t="s">
        <v>148</v>
      </c>
      <c r="E7" s="640" t="s">
        <v>149</v>
      </c>
      <c r="F7" s="641" t="s">
        <v>150</v>
      </c>
      <c r="G7" s="642" t="s">
        <v>151</v>
      </c>
      <c r="H7" s="643">
        <v>13.3</v>
      </c>
      <c r="I7" s="646"/>
      <c r="J7" s="678" t="s">
        <v>76</v>
      </c>
      <c r="K7" s="645" t="s">
        <v>77</v>
      </c>
      <c r="L7" s="645">
        <v>252</v>
      </c>
      <c r="M7" s="645" t="s">
        <v>152</v>
      </c>
      <c r="N7" s="646" t="s">
        <v>85</v>
      </c>
      <c r="O7" s="647" t="s">
        <v>153</v>
      </c>
      <c r="P7" s="658" t="s">
        <v>154</v>
      </c>
      <c r="Q7" s="646" t="s">
        <v>141</v>
      </c>
      <c r="R7" s="646">
        <v>184</v>
      </c>
      <c r="S7" s="642"/>
      <c r="T7" s="646"/>
      <c r="U7" s="646">
        <v>0</v>
      </c>
      <c r="V7" s="646"/>
      <c r="W7" s="646">
        <v>184</v>
      </c>
      <c r="X7" s="645">
        <v>0</v>
      </c>
      <c r="Y7" s="680">
        <v>184</v>
      </c>
      <c r="Z7" s="415">
        <v>24</v>
      </c>
      <c r="AA7" s="415">
        <v>24</v>
      </c>
      <c r="AB7" s="415">
        <v>24</v>
      </c>
      <c r="AC7" s="687">
        <v>24</v>
      </c>
      <c r="AD7" s="687">
        <v>24</v>
      </c>
      <c r="AE7" s="683">
        <v>24</v>
      </c>
      <c r="AF7" s="682">
        <v>24</v>
      </c>
      <c r="AG7" s="413">
        <v>16</v>
      </c>
      <c r="AH7" s="413">
        <v>0</v>
      </c>
      <c r="AI7" s="508">
        <v>0</v>
      </c>
      <c r="AJ7" s="717">
        <v>0</v>
      </c>
      <c r="AK7" s="814">
        <v>184</v>
      </c>
      <c r="AL7" s="884"/>
      <c r="AM7" s="883"/>
      <c r="AN7" s="876"/>
      <c r="AO7" s="878"/>
      <c r="AP7" s="876"/>
      <c r="AQ7" s="877"/>
      <c r="AR7" s="362"/>
      <c r="AS7" s="362"/>
      <c r="AT7" s="362"/>
      <c r="AU7" s="362"/>
      <c r="AV7" s="362"/>
      <c r="AW7" s="362"/>
      <c r="AX7" s="362"/>
      <c r="AY7" s="362"/>
      <c r="AZ7" s="362"/>
      <c r="BA7" s="362"/>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row>
    <row r="8" spans="2:95" s="364" customFormat="1" ht="30.75" customHeight="1" x14ac:dyDescent="0.25">
      <c r="C8" s="367"/>
      <c r="D8" s="741">
        <v>123</v>
      </c>
      <c r="E8" s="738" t="s">
        <v>160</v>
      </c>
      <c r="F8" s="739" t="s">
        <v>161</v>
      </c>
      <c r="G8" s="642" t="s">
        <v>162</v>
      </c>
      <c r="H8" s="735">
        <v>1</v>
      </c>
      <c r="I8" s="644"/>
      <c r="J8" s="678" t="s">
        <v>76</v>
      </c>
      <c r="K8" s="645" t="s">
        <v>42</v>
      </c>
      <c r="L8" s="645">
        <v>252</v>
      </c>
      <c r="M8" s="645" t="s">
        <v>152</v>
      </c>
      <c r="N8" s="645"/>
      <c r="O8" s="647" t="s">
        <v>163</v>
      </c>
      <c r="P8" s="655" t="s">
        <v>164</v>
      </c>
      <c r="Q8" s="736" t="s">
        <v>141</v>
      </c>
      <c r="R8" s="680">
        <v>27</v>
      </c>
      <c r="S8" s="737"/>
      <c r="T8" s="680"/>
      <c r="U8" s="680">
        <v>27</v>
      </c>
      <c r="V8" s="680" t="s">
        <v>165</v>
      </c>
      <c r="W8" s="680">
        <v>0</v>
      </c>
      <c r="X8" s="645">
        <v>0</v>
      </c>
      <c r="Y8" s="680">
        <f>R8-X8</f>
        <v>27</v>
      </c>
      <c r="Z8" s="527">
        <v>27</v>
      </c>
      <c r="AA8" s="527">
        <v>0</v>
      </c>
      <c r="AB8" s="527">
        <v>0</v>
      </c>
      <c r="AC8" s="684">
        <v>0</v>
      </c>
      <c r="AD8" s="684">
        <v>0</v>
      </c>
      <c r="AE8" s="685">
        <v>0</v>
      </c>
      <c r="AF8" s="684">
        <v>0</v>
      </c>
      <c r="AG8" s="517">
        <v>0</v>
      </c>
      <c r="AH8" s="517">
        <v>0</v>
      </c>
      <c r="AI8" s="518">
        <v>0</v>
      </c>
      <c r="AJ8" s="720">
        <v>0</v>
      </c>
      <c r="AK8" s="814">
        <f t="shared" ref="AK8" si="0">SUM(Z8:AJ8)</f>
        <v>27</v>
      </c>
      <c r="AL8" s="884"/>
      <c r="AM8" s="883"/>
      <c r="AN8" s="877"/>
      <c r="AO8" s="878"/>
      <c r="AP8" s="877"/>
      <c r="AQ8" s="877"/>
      <c r="AR8" s="362"/>
      <c r="AS8" s="362"/>
      <c r="AT8" s="362"/>
      <c r="AU8" s="362"/>
      <c r="AV8" s="362"/>
      <c r="AW8" s="362"/>
      <c r="AX8" s="362"/>
      <c r="AY8" s="362"/>
      <c r="AZ8" s="362"/>
      <c r="BA8" s="362"/>
    </row>
    <row r="9" spans="2:95" s="364" customFormat="1" ht="30.75" customHeight="1" x14ac:dyDescent="0.25">
      <c r="D9" s="742" t="s">
        <v>214</v>
      </c>
      <c r="E9" s="676" t="s">
        <v>215</v>
      </c>
      <c r="F9" s="642" t="s">
        <v>216</v>
      </c>
      <c r="G9" s="642" t="s">
        <v>217</v>
      </c>
      <c r="H9" s="1085">
        <v>69.099999999999994</v>
      </c>
      <c r="I9" s="743" t="s">
        <v>76</v>
      </c>
      <c r="J9" s="678"/>
      <c r="K9" s="645" t="s">
        <v>77</v>
      </c>
      <c r="L9" s="645">
        <v>313</v>
      </c>
      <c r="M9" s="647" t="s">
        <v>218</v>
      </c>
      <c r="N9" s="646" t="s">
        <v>85</v>
      </c>
      <c r="O9" s="647" t="s">
        <v>219</v>
      </c>
      <c r="P9" s="659" t="s">
        <v>220</v>
      </c>
      <c r="Q9" s="646" t="s">
        <v>141</v>
      </c>
      <c r="R9" s="646">
        <v>748</v>
      </c>
      <c r="S9" s="642"/>
      <c r="T9" s="646"/>
      <c r="U9" s="646">
        <v>0</v>
      </c>
      <c r="V9" s="646"/>
      <c r="W9" s="646">
        <v>748</v>
      </c>
      <c r="X9" s="645">
        <v>0</v>
      </c>
      <c r="Y9" s="680">
        <f>R9-X9</f>
        <v>748</v>
      </c>
      <c r="Z9" s="415">
        <v>0</v>
      </c>
      <c r="AA9" s="415">
        <v>64</v>
      </c>
      <c r="AB9" s="415">
        <v>70</v>
      </c>
      <c r="AC9" s="687">
        <v>70</v>
      </c>
      <c r="AD9" s="687">
        <v>70</v>
      </c>
      <c r="AE9" s="683">
        <v>70</v>
      </c>
      <c r="AF9" s="687">
        <v>70</v>
      </c>
      <c r="AG9" s="416">
        <v>70</v>
      </c>
      <c r="AH9" s="413">
        <v>70</v>
      </c>
      <c r="AI9" s="508">
        <v>70</v>
      </c>
      <c r="AJ9" s="717">
        <v>124</v>
      </c>
      <c r="AK9" s="814">
        <f>SUM(Z9:AJ9)</f>
        <v>748</v>
      </c>
      <c r="AL9" s="884"/>
      <c r="AM9" s="883"/>
      <c r="AN9" s="876"/>
      <c r="AO9" s="885"/>
      <c r="AP9" s="876"/>
      <c r="AQ9" s="877"/>
      <c r="AR9" s="362"/>
      <c r="AS9" s="362"/>
      <c r="AT9" s="362"/>
      <c r="AU9" s="362"/>
      <c r="AV9" s="362"/>
      <c r="AW9" s="362"/>
      <c r="AX9" s="362"/>
      <c r="AY9" s="362"/>
      <c r="AZ9" s="362"/>
      <c r="BA9" s="362"/>
    </row>
    <row r="10" spans="2:95" s="364" customFormat="1" ht="30.75" customHeight="1" x14ac:dyDescent="0.25">
      <c r="D10" s="742" t="s">
        <v>221</v>
      </c>
      <c r="E10" s="676" t="s">
        <v>215</v>
      </c>
      <c r="F10" s="642" t="s">
        <v>216</v>
      </c>
      <c r="G10" s="642" t="s">
        <v>217</v>
      </c>
      <c r="H10" s="1087"/>
      <c r="I10" s="743" t="s">
        <v>76</v>
      </c>
      <c r="J10" s="678"/>
      <c r="K10" s="645" t="s">
        <v>77</v>
      </c>
      <c r="L10" s="645">
        <v>313</v>
      </c>
      <c r="M10" s="647" t="s">
        <v>218</v>
      </c>
      <c r="N10" s="646" t="s">
        <v>85</v>
      </c>
      <c r="O10" s="647" t="s">
        <v>219</v>
      </c>
      <c r="P10" s="659" t="s">
        <v>220</v>
      </c>
      <c r="Q10" s="646" t="s">
        <v>141</v>
      </c>
      <c r="R10" s="646">
        <v>250</v>
      </c>
      <c r="S10" s="642"/>
      <c r="T10" s="646"/>
      <c r="U10" s="646">
        <v>250</v>
      </c>
      <c r="V10" s="646"/>
      <c r="W10" s="646">
        <v>0</v>
      </c>
      <c r="X10" s="645">
        <v>0</v>
      </c>
      <c r="Y10" s="680">
        <f>R10-X10</f>
        <v>250</v>
      </c>
      <c r="Z10" s="514">
        <v>0</v>
      </c>
      <c r="AA10" s="514">
        <v>97</v>
      </c>
      <c r="AB10" s="514">
        <v>0</v>
      </c>
      <c r="AC10" s="686">
        <v>104</v>
      </c>
      <c r="AD10" s="686">
        <v>0</v>
      </c>
      <c r="AE10" s="685">
        <v>0</v>
      </c>
      <c r="AF10" s="686">
        <v>49</v>
      </c>
      <c r="AG10" s="516">
        <v>0</v>
      </c>
      <c r="AH10" s="517">
        <v>0</v>
      </c>
      <c r="AI10" s="518">
        <v>0</v>
      </c>
      <c r="AJ10" s="720">
        <v>0</v>
      </c>
      <c r="AK10" s="814">
        <f>SUM(Z10:AJ10)</f>
        <v>250</v>
      </c>
      <c r="AL10" s="887"/>
      <c r="AM10" s="883"/>
      <c r="AN10" s="877"/>
      <c r="AO10" s="878"/>
      <c r="AP10" s="877"/>
      <c r="AQ10" s="877"/>
      <c r="AR10" s="362"/>
      <c r="AS10" s="362"/>
      <c r="AT10" s="362"/>
      <c r="AU10" s="362"/>
      <c r="AV10" s="362"/>
      <c r="AW10" s="362"/>
      <c r="AX10" s="362"/>
      <c r="AY10" s="362"/>
      <c r="AZ10" s="362"/>
      <c r="BA10" s="362"/>
    </row>
    <row r="11" spans="2:95" s="364" customFormat="1" ht="30.75" customHeight="1" x14ac:dyDescent="0.25">
      <c r="B11" s="428"/>
      <c r="C11" s="428"/>
      <c r="D11" s="676" t="s">
        <v>238</v>
      </c>
      <c r="E11" s="676" t="s">
        <v>239</v>
      </c>
      <c r="F11" s="642" t="s">
        <v>240</v>
      </c>
      <c r="G11" s="642" t="s">
        <v>241</v>
      </c>
      <c r="H11"/>
      <c r="I11" s="646"/>
      <c r="J11" s="678" t="s">
        <v>76</v>
      </c>
      <c r="K11" s="645" t="s">
        <v>77</v>
      </c>
      <c r="L11" s="645">
        <v>286</v>
      </c>
      <c r="M11" s="645" t="s">
        <v>235</v>
      </c>
      <c r="N11" s="646" t="s">
        <v>108</v>
      </c>
      <c r="O11" s="645" t="s">
        <v>242</v>
      </c>
      <c r="P11" s="658">
        <v>44314</v>
      </c>
      <c r="Q11" s="646" t="s">
        <v>141</v>
      </c>
      <c r="R11" s="646">
        <v>184</v>
      </c>
      <c r="S11" s="642">
        <v>184</v>
      </c>
      <c r="T11" s="646">
        <v>0</v>
      </c>
      <c r="U11" s="646">
        <v>0</v>
      </c>
      <c r="V11" s="646"/>
      <c r="W11" s="646">
        <v>184</v>
      </c>
      <c r="X11" s="645">
        <v>18</v>
      </c>
      <c r="Y11" s="680">
        <f t="shared" ref="Y11:Y19" si="1">R11-X11</f>
        <v>166</v>
      </c>
      <c r="Z11" s="415">
        <v>39</v>
      </c>
      <c r="AA11" s="415">
        <v>30</v>
      </c>
      <c r="AB11" s="415">
        <v>33</v>
      </c>
      <c r="AC11" s="687">
        <v>33</v>
      </c>
      <c r="AD11" s="687">
        <v>31</v>
      </c>
      <c r="AE11" s="683">
        <v>0</v>
      </c>
      <c r="AF11" s="687">
        <v>0</v>
      </c>
      <c r="AG11" s="416">
        <v>0</v>
      </c>
      <c r="AH11" s="413">
        <v>0</v>
      </c>
      <c r="AI11" s="508">
        <v>0</v>
      </c>
      <c r="AJ11" s="718">
        <v>0</v>
      </c>
      <c r="AK11" s="509">
        <f t="shared" ref="AK11:AK18" si="2">SUM(Z11:AJ11)</f>
        <v>166</v>
      </c>
      <c r="AL11" s="875"/>
      <c r="AM11" s="883"/>
      <c r="AN11" s="877"/>
      <c r="AO11" s="878"/>
      <c r="AP11" s="877"/>
      <c r="AQ11" s="877"/>
      <c r="AR11" s="362"/>
      <c r="AS11" s="362"/>
      <c r="AT11" s="362"/>
      <c r="AU11" s="362"/>
      <c r="AV11" s="362"/>
      <c r="AW11" s="362"/>
      <c r="AX11" s="362"/>
      <c r="AY11" s="362"/>
      <c r="AZ11" s="362"/>
      <c r="BA11" s="362"/>
    </row>
    <row r="12" spans="2:95" s="364" customFormat="1" ht="30.75" customHeight="1" x14ac:dyDescent="0.25">
      <c r="B12" s="428"/>
      <c r="C12" s="428"/>
      <c r="D12" s="676" t="s">
        <v>248</v>
      </c>
      <c r="E12" s="676" t="s">
        <v>249</v>
      </c>
      <c r="F12" s="642" t="s">
        <v>240</v>
      </c>
      <c r="G12" s="642" t="s">
        <v>250</v>
      </c>
      <c r="H12" s="1085">
        <v>21</v>
      </c>
      <c r="I12" s="646"/>
      <c r="J12" s="678" t="s">
        <v>76</v>
      </c>
      <c r="K12" s="645" t="s">
        <v>77</v>
      </c>
      <c r="L12" s="645">
        <v>286</v>
      </c>
      <c r="M12" s="645" t="s">
        <v>235</v>
      </c>
      <c r="N12" s="646" t="s">
        <v>108</v>
      </c>
      <c r="O12" s="645" t="s">
        <v>251</v>
      </c>
      <c r="P12" s="658">
        <v>44329</v>
      </c>
      <c r="Q12" s="646" t="s">
        <v>141</v>
      </c>
      <c r="R12" s="646">
        <v>190</v>
      </c>
      <c r="S12" s="642">
        <v>190</v>
      </c>
      <c r="T12" s="646">
        <v>0</v>
      </c>
      <c r="U12" s="646">
        <v>0</v>
      </c>
      <c r="V12" s="646"/>
      <c r="W12" s="646">
        <v>190</v>
      </c>
      <c r="X12" s="645">
        <v>26</v>
      </c>
      <c r="Y12" s="680">
        <f t="shared" si="1"/>
        <v>164</v>
      </c>
      <c r="Z12" s="415">
        <v>60</v>
      </c>
      <c r="AA12" s="415">
        <v>60</v>
      </c>
      <c r="AB12" s="415">
        <v>44</v>
      </c>
      <c r="AC12" s="687">
        <v>0</v>
      </c>
      <c r="AD12" s="687">
        <v>0</v>
      </c>
      <c r="AE12" s="683">
        <v>0</v>
      </c>
      <c r="AF12" s="687">
        <v>0</v>
      </c>
      <c r="AG12" s="416">
        <v>0</v>
      </c>
      <c r="AH12" s="413">
        <v>0</v>
      </c>
      <c r="AI12" s="508">
        <v>0</v>
      </c>
      <c r="AJ12" s="717">
        <v>0</v>
      </c>
      <c r="AK12" s="509">
        <f t="shared" si="2"/>
        <v>164</v>
      </c>
      <c r="AL12" s="875"/>
      <c r="AM12" s="883"/>
      <c r="AN12" s="877"/>
      <c r="AO12" s="878"/>
      <c r="AP12" s="877"/>
      <c r="AQ12" s="877"/>
      <c r="AR12" s="362"/>
      <c r="AS12" s="362"/>
      <c r="AT12" s="362"/>
      <c r="AU12" s="362"/>
      <c r="AV12" s="362"/>
      <c r="AW12" s="362"/>
      <c r="AX12" s="362"/>
      <c r="AY12" s="362"/>
      <c r="AZ12" s="362"/>
      <c r="BA12" s="362"/>
    </row>
    <row r="13" spans="2:95" s="364" customFormat="1" ht="30" customHeight="1" x14ac:dyDescent="0.25">
      <c r="B13" s="428"/>
      <c r="C13" s="428"/>
      <c r="D13" s="676" t="s">
        <v>252</v>
      </c>
      <c r="E13" s="676" t="s">
        <v>253</v>
      </c>
      <c r="F13" s="642" t="s">
        <v>240</v>
      </c>
      <c r="G13" s="642" t="s">
        <v>250</v>
      </c>
      <c r="H13" s="1087"/>
      <c r="I13" s="646"/>
      <c r="J13" s="678" t="s">
        <v>76</v>
      </c>
      <c r="K13" s="645" t="s">
        <v>77</v>
      </c>
      <c r="L13" s="645">
        <v>286</v>
      </c>
      <c r="M13" s="645" t="s">
        <v>235</v>
      </c>
      <c r="N13" s="646" t="s">
        <v>108</v>
      </c>
      <c r="O13" s="645" t="s">
        <v>251</v>
      </c>
      <c r="P13" s="658">
        <v>44329</v>
      </c>
      <c r="Q13" s="646" t="s">
        <v>141</v>
      </c>
      <c r="R13" s="646">
        <v>63</v>
      </c>
      <c r="S13" s="642">
        <v>47</v>
      </c>
      <c r="T13" s="646">
        <v>16</v>
      </c>
      <c r="U13" s="646">
        <v>63</v>
      </c>
      <c r="V13" s="646"/>
      <c r="W13" s="646">
        <v>0</v>
      </c>
      <c r="X13" s="645">
        <v>0</v>
      </c>
      <c r="Y13" s="680">
        <f t="shared" si="1"/>
        <v>63</v>
      </c>
      <c r="Z13" s="510">
        <v>63</v>
      </c>
      <c r="AA13" s="510">
        <v>0</v>
      </c>
      <c r="AB13" s="510">
        <v>0</v>
      </c>
      <c r="AC13" s="688">
        <v>0</v>
      </c>
      <c r="AD13" s="688">
        <v>0</v>
      </c>
      <c r="AE13" s="689">
        <v>0</v>
      </c>
      <c r="AF13" s="688">
        <v>0</v>
      </c>
      <c r="AG13" s="511">
        <v>0</v>
      </c>
      <c r="AH13" s="512">
        <v>0</v>
      </c>
      <c r="AI13" s="513">
        <v>0</v>
      </c>
      <c r="AJ13" s="723">
        <v>0</v>
      </c>
      <c r="AK13" s="509">
        <f t="shared" si="2"/>
        <v>63</v>
      </c>
      <c r="AL13" s="875"/>
      <c r="AM13" s="883"/>
      <c r="AN13" s="877"/>
      <c r="AO13" s="878"/>
      <c r="AP13" s="877"/>
      <c r="AQ13" s="877"/>
      <c r="AR13" s="362"/>
      <c r="AS13" s="362"/>
      <c r="AT13" s="362"/>
      <c r="AU13" s="362"/>
      <c r="AV13" s="362"/>
      <c r="AW13" s="362"/>
      <c r="AX13" s="362"/>
      <c r="AY13" s="362"/>
      <c r="AZ13" s="362"/>
      <c r="BA13" s="362"/>
    </row>
    <row r="14" spans="2:95" s="420" customFormat="1" ht="63" x14ac:dyDescent="0.25">
      <c r="B14" s="429"/>
      <c r="C14" s="429"/>
      <c r="D14" s="676" t="s">
        <v>266</v>
      </c>
      <c r="E14" s="676" t="s">
        <v>267</v>
      </c>
      <c r="F14" s="677" t="s">
        <v>268</v>
      </c>
      <c r="G14" s="642" t="s">
        <v>269</v>
      </c>
      <c r="H14" s="643">
        <v>3.96</v>
      </c>
      <c r="I14" s="646"/>
      <c r="J14" s="678" t="s">
        <v>76</v>
      </c>
      <c r="K14" s="645" t="s">
        <v>77</v>
      </c>
      <c r="L14" s="645">
        <v>287</v>
      </c>
      <c r="M14" s="645" t="s">
        <v>270</v>
      </c>
      <c r="N14" s="646" t="s">
        <v>258</v>
      </c>
      <c r="O14" s="647" t="s">
        <v>271</v>
      </c>
      <c r="P14" s="658" t="s">
        <v>272</v>
      </c>
      <c r="Q14" s="646" t="s">
        <v>141</v>
      </c>
      <c r="R14" s="679">
        <v>88</v>
      </c>
      <c r="S14" s="642">
        <v>88</v>
      </c>
      <c r="T14" s="646">
        <v>0</v>
      </c>
      <c r="U14" s="646">
        <v>0</v>
      </c>
      <c r="V14" s="646"/>
      <c r="W14" s="646">
        <v>88</v>
      </c>
      <c r="X14" s="645">
        <v>70</v>
      </c>
      <c r="Y14" s="680">
        <f t="shared" si="1"/>
        <v>18</v>
      </c>
      <c r="Z14" s="415">
        <v>18</v>
      </c>
      <c r="AA14" s="415">
        <v>0</v>
      </c>
      <c r="AB14" s="415">
        <v>0</v>
      </c>
      <c r="AC14" s="687">
        <v>0</v>
      </c>
      <c r="AD14" s="687">
        <v>0</v>
      </c>
      <c r="AE14" s="683">
        <v>0</v>
      </c>
      <c r="AF14" s="687">
        <v>0</v>
      </c>
      <c r="AG14" s="416">
        <v>0</v>
      </c>
      <c r="AH14" s="413">
        <v>0</v>
      </c>
      <c r="AI14" s="508">
        <v>0</v>
      </c>
      <c r="AJ14" s="717">
        <v>0</v>
      </c>
      <c r="AK14" s="509">
        <f t="shared" si="2"/>
        <v>18</v>
      </c>
      <c r="AL14" s="875"/>
      <c r="AM14" s="883"/>
      <c r="AN14" s="876"/>
      <c r="AO14" s="885"/>
      <c r="AP14" s="876"/>
      <c r="AQ14" s="877"/>
      <c r="AR14" s="362"/>
      <c r="AS14" s="362"/>
      <c r="AT14" s="362"/>
      <c r="AU14" s="362"/>
      <c r="AV14" s="362"/>
      <c r="AW14" s="362"/>
      <c r="AX14" s="362"/>
      <c r="AY14" s="362"/>
      <c r="AZ14" s="362"/>
      <c r="BA14" s="362"/>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row>
    <row r="15" spans="2:95" s="420" customFormat="1" ht="30" customHeight="1" x14ac:dyDescent="0.25">
      <c r="B15" s="429"/>
      <c r="C15" s="429"/>
      <c r="D15" s="676" t="s">
        <v>273</v>
      </c>
      <c r="E15" s="676" t="s">
        <v>267</v>
      </c>
      <c r="F15" s="677" t="s">
        <v>274</v>
      </c>
      <c r="G15" s="642" t="s">
        <v>275</v>
      </c>
      <c r="H15" s="643">
        <v>1.5</v>
      </c>
      <c r="I15" s="646"/>
      <c r="J15" s="678" t="s">
        <v>76</v>
      </c>
      <c r="K15" s="645" t="s">
        <v>77</v>
      </c>
      <c r="L15" s="645">
        <v>287</v>
      </c>
      <c r="M15" s="645" t="s">
        <v>270</v>
      </c>
      <c r="N15" s="646" t="s">
        <v>258</v>
      </c>
      <c r="O15" s="647" t="s">
        <v>276</v>
      </c>
      <c r="P15" s="658" t="s">
        <v>277</v>
      </c>
      <c r="Q15" s="646" t="s">
        <v>141</v>
      </c>
      <c r="R15" s="679">
        <v>18</v>
      </c>
      <c r="S15" s="642">
        <v>18</v>
      </c>
      <c r="T15" s="646"/>
      <c r="U15" s="646">
        <v>0</v>
      </c>
      <c r="V15" s="646"/>
      <c r="W15" s="646">
        <v>18</v>
      </c>
      <c r="X15" s="645">
        <v>3</v>
      </c>
      <c r="Y15" s="680">
        <f t="shared" si="1"/>
        <v>15</v>
      </c>
      <c r="Z15" s="415">
        <v>5</v>
      </c>
      <c r="AA15" s="415">
        <v>5</v>
      </c>
      <c r="AB15" s="415">
        <v>5</v>
      </c>
      <c r="AC15" s="687">
        <v>0</v>
      </c>
      <c r="AD15" s="687">
        <v>0</v>
      </c>
      <c r="AE15" s="683">
        <v>0</v>
      </c>
      <c r="AF15" s="687">
        <v>0</v>
      </c>
      <c r="AG15" s="416">
        <v>0</v>
      </c>
      <c r="AH15" s="413">
        <v>0</v>
      </c>
      <c r="AI15" s="508">
        <v>0</v>
      </c>
      <c r="AJ15" s="717">
        <v>0</v>
      </c>
      <c r="AK15" s="509">
        <f t="shared" si="2"/>
        <v>15</v>
      </c>
      <c r="AL15" s="875"/>
      <c r="AM15" s="883"/>
      <c r="AN15" s="877"/>
      <c r="AO15" s="878"/>
      <c r="AP15" s="877"/>
      <c r="AQ15" s="877"/>
      <c r="AR15" s="362"/>
      <c r="AS15" s="362"/>
      <c r="AT15" s="362"/>
      <c r="AU15" s="362"/>
      <c r="AV15" s="362"/>
      <c r="AW15" s="362"/>
      <c r="AX15" s="362"/>
      <c r="AY15" s="362"/>
      <c r="AZ15" s="362"/>
      <c r="BA15" s="362"/>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row>
    <row r="16" spans="2:95" s="420" customFormat="1" ht="30" customHeight="1" x14ac:dyDescent="0.25">
      <c r="B16" s="429"/>
      <c r="C16" s="429"/>
      <c r="D16" s="676" t="s">
        <v>278</v>
      </c>
      <c r="E16" s="676" t="s">
        <v>267</v>
      </c>
      <c r="F16" s="677" t="s">
        <v>279</v>
      </c>
      <c r="G16" s="642" t="s">
        <v>84</v>
      </c>
      <c r="H16" s="643">
        <v>4.42</v>
      </c>
      <c r="I16" s="646"/>
      <c r="J16" s="678" t="s">
        <v>76</v>
      </c>
      <c r="K16" s="645" t="s">
        <v>280</v>
      </c>
      <c r="L16" s="645">
        <v>287</v>
      </c>
      <c r="M16" s="645" t="s">
        <v>270</v>
      </c>
      <c r="N16" s="646" t="s">
        <v>258</v>
      </c>
      <c r="O16" s="647" t="s">
        <v>281</v>
      </c>
      <c r="P16" s="658" t="s">
        <v>282</v>
      </c>
      <c r="Q16" s="646" t="s">
        <v>141</v>
      </c>
      <c r="R16" s="679">
        <v>105</v>
      </c>
      <c r="S16" s="642">
        <v>105</v>
      </c>
      <c r="T16" s="646">
        <v>0</v>
      </c>
      <c r="U16" s="646">
        <v>0</v>
      </c>
      <c r="V16" s="646"/>
      <c r="W16" s="646">
        <v>105</v>
      </c>
      <c r="X16" s="645">
        <v>87</v>
      </c>
      <c r="Y16" s="680">
        <f t="shared" si="1"/>
        <v>18</v>
      </c>
      <c r="Z16" s="415">
        <v>18</v>
      </c>
      <c r="AA16" s="415">
        <v>0</v>
      </c>
      <c r="AB16" s="415">
        <v>0</v>
      </c>
      <c r="AC16" s="687">
        <v>0</v>
      </c>
      <c r="AD16" s="687">
        <v>0</v>
      </c>
      <c r="AE16" s="683">
        <v>0</v>
      </c>
      <c r="AF16" s="687">
        <v>0</v>
      </c>
      <c r="AG16" s="416">
        <v>0</v>
      </c>
      <c r="AH16" s="413">
        <v>0</v>
      </c>
      <c r="AI16" s="508">
        <v>0</v>
      </c>
      <c r="AJ16" s="717">
        <v>0</v>
      </c>
      <c r="AK16" s="509">
        <f t="shared" si="2"/>
        <v>18</v>
      </c>
      <c r="AL16" s="875"/>
      <c r="AM16" s="883"/>
      <c r="AN16" s="877"/>
      <c r="AO16" s="878"/>
      <c r="AP16" s="877"/>
      <c r="AQ16" s="877"/>
      <c r="AR16" s="362"/>
      <c r="AS16" s="362"/>
      <c r="AT16" s="362"/>
      <c r="AU16" s="362"/>
      <c r="AV16" s="362"/>
      <c r="AW16" s="362"/>
      <c r="AX16" s="362"/>
      <c r="AY16" s="362"/>
      <c r="AZ16" s="362"/>
      <c r="BA16" s="362"/>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row>
    <row r="17" spans="2:95" s="420" customFormat="1" ht="30" customHeight="1" x14ac:dyDescent="0.25">
      <c r="B17" s="429"/>
      <c r="C17" s="429"/>
      <c r="D17" s="676" t="s">
        <v>283</v>
      </c>
      <c r="E17" s="676" t="s">
        <v>267</v>
      </c>
      <c r="F17" s="677" t="s">
        <v>284</v>
      </c>
      <c r="G17" s="642" t="s">
        <v>285</v>
      </c>
      <c r="H17" s="643">
        <v>6.95</v>
      </c>
      <c r="I17" s="646"/>
      <c r="J17" s="678" t="s">
        <v>76</v>
      </c>
      <c r="K17" s="645" t="s">
        <v>280</v>
      </c>
      <c r="L17" s="645">
        <v>287</v>
      </c>
      <c r="M17" s="645" t="s">
        <v>270</v>
      </c>
      <c r="N17" s="646" t="s">
        <v>258</v>
      </c>
      <c r="O17" s="647" t="s">
        <v>286</v>
      </c>
      <c r="P17" s="658" t="s">
        <v>287</v>
      </c>
      <c r="Q17" s="646" t="s">
        <v>141</v>
      </c>
      <c r="R17" s="679">
        <v>204</v>
      </c>
      <c r="S17" s="642">
        <v>204</v>
      </c>
      <c r="T17" s="646">
        <v>0</v>
      </c>
      <c r="U17" s="646">
        <v>69</v>
      </c>
      <c r="V17" s="646"/>
      <c r="W17" s="646">
        <v>135</v>
      </c>
      <c r="X17" s="645">
        <v>135</v>
      </c>
      <c r="Y17" s="680">
        <f t="shared" si="1"/>
        <v>69</v>
      </c>
      <c r="Z17" s="415">
        <v>49</v>
      </c>
      <c r="AA17" s="415">
        <v>20</v>
      </c>
      <c r="AB17" s="415">
        <v>0</v>
      </c>
      <c r="AC17" s="687">
        <v>0</v>
      </c>
      <c r="AD17" s="687">
        <v>0</v>
      </c>
      <c r="AE17" s="683">
        <v>0</v>
      </c>
      <c r="AF17" s="687">
        <v>0</v>
      </c>
      <c r="AG17" s="416">
        <v>0</v>
      </c>
      <c r="AH17" s="413">
        <v>0</v>
      </c>
      <c r="AI17" s="508">
        <v>0</v>
      </c>
      <c r="AJ17" s="717">
        <v>0</v>
      </c>
      <c r="AK17" s="509">
        <f t="shared" si="2"/>
        <v>69</v>
      </c>
      <c r="AL17" s="875"/>
      <c r="AM17" s="883"/>
      <c r="AN17" s="877"/>
      <c r="AO17" s="878"/>
      <c r="AP17" s="877"/>
      <c r="AQ17" s="877"/>
      <c r="AR17" s="362"/>
      <c r="AS17" s="362"/>
      <c r="AT17" s="362"/>
      <c r="AU17" s="362"/>
      <c r="AV17" s="362"/>
      <c r="AW17" s="362"/>
      <c r="AX17" s="362"/>
      <c r="AY17" s="362"/>
      <c r="AZ17" s="362"/>
      <c r="BA17" s="362"/>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row>
    <row r="18" spans="2:95" s="420" customFormat="1" ht="30" customHeight="1" x14ac:dyDescent="0.25">
      <c r="B18" s="429"/>
      <c r="C18" s="429"/>
      <c r="D18" s="676" t="s">
        <v>288</v>
      </c>
      <c r="E18" s="676" t="s">
        <v>267</v>
      </c>
      <c r="F18" s="677" t="s">
        <v>289</v>
      </c>
      <c r="G18" s="642" t="s">
        <v>290</v>
      </c>
      <c r="H18" s="643"/>
      <c r="I18" s="646"/>
      <c r="J18" s="678" t="s">
        <v>76</v>
      </c>
      <c r="K18" s="645" t="s">
        <v>280</v>
      </c>
      <c r="L18" s="645">
        <v>287</v>
      </c>
      <c r="M18" s="645" t="s">
        <v>270</v>
      </c>
      <c r="N18" s="646" t="s">
        <v>258</v>
      </c>
      <c r="O18" s="647" t="s">
        <v>291</v>
      </c>
      <c r="P18" s="658" t="s">
        <v>292</v>
      </c>
      <c r="Q18" s="646" t="s">
        <v>141</v>
      </c>
      <c r="R18" s="679">
        <v>70</v>
      </c>
      <c r="S18" s="642">
        <v>70</v>
      </c>
      <c r="T18" s="646">
        <v>0</v>
      </c>
      <c r="U18" s="646">
        <v>0</v>
      </c>
      <c r="V18" s="646"/>
      <c r="W18" s="646">
        <v>70</v>
      </c>
      <c r="X18" s="645">
        <v>50</v>
      </c>
      <c r="Y18" s="680">
        <f t="shared" si="1"/>
        <v>20</v>
      </c>
      <c r="Z18" s="415">
        <v>20</v>
      </c>
      <c r="AA18" s="415">
        <v>0</v>
      </c>
      <c r="AB18" s="415">
        <v>0</v>
      </c>
      <c r="AC18" s="687">
        <v>0</v>
      </c>
      <c r="AD18" s="687">
        <v>0</v>
      </c>
      <c r="AE18" s="683">
        <v>0</v>
      </c>
      <c r="AF18" s="687">
        <v>0</v>
      </c>
      <c r="AG18" s="416">
        <v>0</v>
      </c>
      <c r="AH18" s="413">
        <v>0</v>
      </c>
      <c r="AI18" s="508">
        <v>0</v>
      </c>
      <c r="AJ18" s="717">
        <v>0</v>
      </c>
      <c r="AK18" s="509">
        <f t="shared" si="2"/>
        <v>20</v>
      </c>
      <c r="AL18" s="875"/>
      <c r="AM18" s="883"/>
      <c r="AN18" s="877"/>
      <c r="AO18" s="878"/>
      <c r="AP18" s="877"/>
      <c r="AQ18" s="877"/>
      <c r="AR18" s="362"/>
      <c r="AS18" s="362"/>
      <c r="AT18" s="362"/>
      <c r="AU18" s="362"/>
      <c r="AV18" s="362"/>
      <c r="AW18" s="362"/>
      <c r="AX18" s="362"/>
      <c r="AY18" s="362"/>
      <c r="AZ18" s="362"/>
      <c r="BA18" s="362"/>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row>
    <row r="19" spans="2:95" s="420" customFormat="1" ht="78.75" x14ac:dyDescent="0.25">
      <c r="B19" s="429"/>
      <c r="C19" s="429"/>
      <c r="D19" s="676" t="s">
        <v>293</v>
      </c>
      <c r="E19" s="676" t="s">
        <v>267</v>
      </c>
      <c r="F19" s="677" t="s">
        <v>294</v>
      </c>
      <c r="G19" s="642" t="s">
        <v>269</v>
      </c>
      <c r="H19" s="833">
        <v>4.12</v>
      </c>
      <c r="I19" s="646"/>
      <c r="J19" s="678" t="s">
        <v>76</v>
      </c>
      <c r="K19" s="645" t="s">
        <v>77</v>
      </c>
      <c r="L19" s="645">
        <v>287</v>
      </c>
      <c r="M19" s="645" t="s">
        <v>270</v>
      </c>
      <c r="N19" s="646" t="s">
        <v>258</v>
      </c>
      <c r="O19" s="647" t="s">
        <v>295</v>
      </c>
      <c r="P19" s="658" t="s">
        <v>296</v>
      </c>
      <c r="Q19" s="646" t="s">
        <v>141</v>
      </c>
      <c r="R19" s="679">
        <v>172</v>
      </c>
      <c r="S19" s="642">
        <v>123</v>
      </c>
      <c r="T19" s="646">
        <v>59</v>
      </c>
      <c r="U19" s="646">
        <v>172</v>
      </c>
      <c r="V19" s="646"/>
      <c r="W19" s="646">
        <v>0</v>
      </c>
      <c r="X19" s="645">
        <v>88</v>
      </c>
      <c r="Y19" s="680">
        <f t="shared" si="1"/>
        <v>84</v>
      </c>
      <c r="Z19" s="514">
        <v>57</v>
      </c>
      <c r="AA19" s="514">
        <v>27</v>
      </c>
      <c r="AB19" s="514">
        <v>0</v>
      </c>
      <c r="AC19" s="686">
        <v>0</v>
      </c>
      <c r="AD19" s="686">
        <v>0</v>
      </c>
      <c r="AE19" s="685">
        <v>0</v>
      </c>
      <c r="AF19" s="686">
        <v>0</v>
      </c>
      <c r="AG19" s="516">
        <v>0</v>
      </c>
      <c r="AH19" s="517">
        <v>0</v>
      </c>
      <c r="AI19" s="518">
        <v>0</v>
      </c>
      <c r="AJ19" s="719">
        <v>0</v>
      </c>
      <c r="AK19" s="509">
        <f>SUM(Z19:AJ19)</f>
        <v>84</v>
      </c>
      <c r="AL19" s="875"/>
      <c r="AM19" s="883"/>
      <c r="AN19" s="877"/>
      <c r="AO19" s="878"/>
      <c r="AP19" s="877"/>
      <c r="AQ19" s="877"/>
      <c r="AR19" s="362"/>
      <c r="AS19" s="362"/>
      <c r="AT19" s="362"/>
      <c r="AU19" s="362"/>
      <c r="AV19" s="362"/>
      <c r="AW19" s="362"/>
      <c r="AX19" s="362"/>
      <c r="AY19" s="362"/>
      <c r="AZ19" s="362"/>
      <c r="BA19" s="362"/>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c r="CQ19" s="364"/>
    </row>
    <row r="20" spans="2:95" s="420" customFormat="1" ht="38.25" customHeight="1" x14ac:dyDescent="0.25">
      <c r="D20" s="748" t="s">
        <v>335</v>
      </c>
      <c r="E20" s="676" t="s">
        <v>336</v>
      </c>
      <c r="F20" s="641" t="s">
        <v>337</v>
      </c>
      <c r="G20" s="642" t="s">
        <v>338</v>
      </c>
      <c r="H20" s="643">
        <v>3.28</v>
      </c>
      <c r="I20" s="646"/>
      <c r="J20" s="678" t="s">
        <v>76</v>
      </c>
      <c r="K20" s="645" t="s">
        <v>77</v>
      </c>
      <c r="L20" s="645">
        <v>295</v>
      </c>
      <c r="M20" s="645" t="s">
        <v>333</v>
      </c>
      <c r="N20" s="645" t="s">
        <v>108</v>
      </c>
      <c r="O20" s="647" t="s">
        <v>339</v>
      </c>
      <c r="P20" s="660" t="s">
        <v>340</v>
      </c>
      <c r="Q20" s="646" t="s">
        <v>141</v>
      </c>
      <c r="R20" s="646">
        <v>89</v>
      </c>
      <c r="S20" s="642">
        <v>89</v>
      </c>
      <c r="T20" s="646">
        <v>0</v>
      </c>
      <c r="U20" s="646">
        <v>0</v>
      </c>
      <c r="V20" s="646"/>
      <c r="W20" s="646">
        <v>89</v>
      </c>
      <c r="X20" s="645">
        <v>60</v>
      </c>
      <c r="Y20" s="680">
        <f>R20-X20</f>
        <v>29</v>
      </c>
      <c r="Z20" s="415">
        <v>7</v>
      </c>
      <c r="AA20" s="415">
        <v>10</v>
      </c>
      <c r="AB20" s="415">
        <v>10</v>
      </c>
      <c r="AC20" s="687">
        <v>2</v>
      </c>
      <c r="AD20" s="687">
        <v>0</v>
      </c>
      <c r="AE20" s="683">
        <v>0</v>
      </c>
      <c r="AF20" s="687">
        <v>0</v>
      </c>
      <c r="AG20" s="416">
        <v>0</v>
      </c>
      <c r="AH20" s="413">
        <v>0</v>
      </c>
      <c r="AI20" s="508">
        <v>0</v>
      </c>
      <c r="AJ20" s="717">
        <v>0</v>
      </c>
      <c r="AK20" s="509">
        <f t="shared" ref="AK20:AK49" si="3">SUM(Z20:AJ20)</f>
        <v>29</v>
      </c>
      <c r="AL20" s="875"/>
      <c r="AM20" s="883"/>
      <c r="AN20" s="877"/>
      <c r="AO20" s="878"/>
      <c r="AP20" s="877"/>
      <c r="AQ20" s="877"/>
      <c r="AR20" s="362"/>
      <c r="AS20" s="362"/>
      <c r="AT20" s="362"/>
      <c r="AU20" s="362"/>
      <c r="AV20" s="362"/>
      <c r="AW20" s="362"/>
      <c r="AX20" s="362"/>
      <c r="AY20" s="362"/>
      <c r="AZ20" s="362"/>
      <c r="BA20" s="362"/>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row>
    <row r="21" spans="2:95" s="420" customFormat="1" ht="30" customHeight="1" x14ac:dyDescent="0.25">
      <c r="B21" s="425"/>
      <c r="C21" s="425"/>
      <c r="D21" s="676" t="s">
        <v>346</v>
      </c>
      <c r="E21" s="676" t="s">
        <v>347</v>
      </c>
      <c r="F21" s="642" t="s">
        <v>348</v>
      </c>
      <c r="G21" s="642" t="s">
        <v>349</v>
      </c>
      <c r="H21" s="643">
        <v>5.49</v>
      </c>
      <c r="I21" s="646"/>
      <c r="J21" s="678" t="s">
        <v>76</v>
      </c>
      <c r="K21" s="645" t="s">
        <v>350</v>
      </c>
      <c r="L21" s="645">
        <v>301</v>
      </c>
      <c r="M21" s="645" t="s">
        <v>351</v>
      </c>
      <c r="N21" s="646" t="s">
        <v>108</v>
      </c>
      <c r="O21" s="645" t="s">
        <v>352</v>
      </c>
      <c r="P21" s="658" t="s">
        <v>353</v>
      </c>
      <c r="Q21" s="646" t="s">
        <v>141</v>
      </c>
      <c r="R21" s="646">
        <v>124</v>
      </c>
      <c r="S21" s="642">
        <v>124</v>
      </c>
      <c r="T21" s="646">
        <v>0</v>
      </c>
      <c r="U21" s="646">
        <v>0</v>
      </c>
      <c r="V21" s="646"/>
      <c r="W21" s="646">
        <v>124</v>
      </c>
      <c r="X21" s="645">
        <v>119</v>
      </c>
      <c r="Y21" s="680">
        <f>R21-X21</f>
        <v>5</v>
      </c>
      <c r="Z21" s="415">
        <v>2</v>
      </c>
      <c r="AA21" s="415">
        <v>2</v>
      </c>
      <c r="AB21" s="415">
        <v>1</v>
      </c>
      <c r="AC21" s="687">
        <v>0</v>
      </c>
      <c r="AD21" s="687">
        <v>0</v>
      </c>
      <c r="AE21" s="683">
        <v>0</v>
      </c>
      <c r="AF21" s="687">
        <v>0</v>
      </c>
      <c r="AG21" s="416">
        <v>0</v>
      </c>
      <c r="AH21" s="413">
        <v>0</v>
      </c>
      <c r="AI21" s="508">
        <v>0</v>
      </c>
      <c r="AJ21" s="717">
        <v>0</v>
      </c>
      <c r="AK21" s="509">
        <f t="shared" si="3"/>
        <v>5</v>
      </c>
      <c r="AL21" s="875"/>
      <c r="AM21" s="883"/>
      <c r="AN21" s="877"/>
      <c r="AO21" s="878"/>
      <c r="AP21" s="877"/>
      <c r="AQ21" s="877"/>
      <c r="AR21" s="362"/>
      <c r="AS21" s="362"/>
      <c r="AT21" s="362"/>
      <c r="AU21" s="362"/>
      <c r="AV21" s="362"/>
      <c r="AW21" s="362"/>
      <c r="AX21" s="362"/>
      <c r="AY21" s="362"/>
      <c r="AZ21" s="362"/>
      <c r="BA21" s="362"/>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4"/>
      <c r="CQ21" s="364"/>
    </row>
    <row r="22" spans="2:95" s="420" customFormat="1" ht="30" customHeight="1" x14ac:dyDescent="0.25">
      <c r="D22" s="742" t="s">
        <v>380</v>
      </c>
      <c r="E22" s="738" t="s">
        <v>381</v>
      </c>
      <c r="F22" s="642" t="s">
        <v>382</v>
      </c>
      <c r="G22" s="739" t="s">
        <v>383</v>
      </c>
      <c r="H22" s="1090">
        <v>10</v>
      </c>
      <c r="I22" s="644"/>
      <c r="J22" s="678" t="s">
        <v>76</v>
      </c>
      <c r="K22" s="645" t="s">
        <v>100</v>
      </c>
      <c r="L22" s="645">
        <v>265</v>
      </c>
      <c r="M22" s="645" t="s">
        <v>384</v>
      </c>
      <c r="N22" s="645"/>
      <c r="O22" s="645" t="s">
        <v>385</v>
      </c>
      <c r="P22" s="654">
        <v>44644</v>
      </c>
      <c r="Q22" s="736" t="s">
        <v>141</v>
      </c>
      <c r="R22" s="680">
        <v>45</v>
      </c>
      <c r="S22" s="737"/>
      <c r="T22" s="680"/>
      <c r="U22" s="680">
        <v>0</v>
      </c>
      <c r="V22" s="680"/>
      <c r="W22" s="680">
        <v>45</v>
      </c>
      <c r="X22" s="680">
        <v>0</v>
      </c>
      <c r="Y22" s="680">
        <f>R22-X22</f>
        <v>45</v>
      </c>
      <c r="Z22" s="411">
        <v>18</v>
      </c>
      <c r="AA22" s="411">
        <v>27</v>
      </c>
      <c r="AB22" s="411">
        <v>0</v>
      </c>
      <c r="AC22" s="682">
        <v>0</v>
      </c>
      <c r="AD22" s="682">
        <v>0</v>
      </c>
      <c r="AE22" s="683">
        <v>0</v>
      </c>
      <c r="AF22" s="682">
        <v>0</v>
      </c>
      <c r="AG22" s="413">
        <v>0</v>
      </c>
      <c r="AH22" s="413">
        <v>0</v>
      </c>
      <c r="AI22" s="508">
        <v>0</v>
      </c>
      <c r="AJ22" s="717">
        <v>0</v>
      </c>
      <c r="AK22" s="509">
        <f t="shared" si="3"/>
        <v>45</v>
      </c>
      <c r="AL22" s="875"/>
      <c r="AM22" s="883"/>
      <c r="AN22" s="877"/>
      <c r="AO22" s="878"/>
      <c r="AP22" s="877"/>
      <c r="AQ22" s="877"/>
      <c r="AR22" s="362"/>
      <c r="AS22" s="362"/>
      <c r="AT22" s="362"/>
      <c r="AU22" s="362"/>
      <c r="AV22" s="362"/>
      <c r="AW22" s="362"/>
      <c r="AX22" s="362"/>
      <c r="AY22" s="362"/>
      <c r="AZ22" s="362"/>
      <c r="BA22" s="362"/>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64"/>
      <c r="CN22" s="364"/>
      <c r="CO22" s="364"/>
      <c r="CP22" s="364"/>
      <c r="CQ22" s="364"/>
    </row>
    <row r="23" spans="2:95" s="420" customFormat="1" ht="30" customHeight="1" x14ac:dyDescent="0.25">
      <c r="D23" s="742" t="s">
        <v>386</v>
      </c>
      <c r="E23" s="738" t="s">
        <v>381</v>
      </c>
      <c r="F23" s="642" t="s">
        <v>382</v>
      </c>
      <c r="G23" s="739" t="s">
        <v>383</v>
      </c>
      <c r="H23" s="1091"/>
      <c r="I23" s="644"/>
      <c r="J23" s="678" t="s">
        <v>76</v>
      </c>
      <c r="K23" s="645" t="s">
        <v>100</v>
      </c>
      <c r="L23" s="645">
        <v>265</v>
      </c>
      <c r="M23" s="645" t="s">
        <v>384</v>
      </c>
      <c r="N23" s="645"/>
      <c r="O23" s="645" t="s">
        <v>385</v>
      </c>
      <c r="P23" s="654">
        <v>44644</v>
      </c>
      <c r="Q23" s="736" t="s">
        <v>141</v>
      </c>
      <c r="R23" s="680">
        <v>15</v>
      </c>
      <c r="S23" s="737"/>
      <c r="T23" s="680"/>
      <c r="U23" s="680">
        <v>15</v>
      </c>
      <c r="V23" s="680"/>
      <c r="W23" s="680">
        <v>0</v>
      </c>
      <c r="X23" s="680">
        <v>0</v>
      </c>
      <c r="Y23" s="680">
        <f>R23-X23</f>
        <v>15</v>
      </c>
      <c r="Z23" s="527">
        <v>15</v>
      </c>
      <c r="AA23" s="527">
        <v>0</v>
      </c>
      <c r="AB23" s="527">
        <v>0</v>
      </c>
      <c r="AC23" s="684">
        <v>0</v>
      </c>
      <c r="AD23" s="684">
        <v>0</v>
      </c>
      <c r="AE23" s="685">
        <v>0</v>
      </c>
      <c r="AF23" s="684">
        <v>0</v>
      </c>
      <c r="AG23" s="517">
        <v>0</v>
      </c>
      <c r="AH23" s="517">
        <v>0</v>
      </c>
      <c r="AI23" s="518">
        <v>0</v>
      </c>
      <c r="AJ23" s="720">
        <v>0</v>
      </c>
      <c r="AK23" s="509">
        <f t="shared" si="3"/>
        <v>15</v>
      </c>
      <c r="AL23" s="875"/>
      <c r="AM23" s="883"/>
      <c r="AN23" s="877"/>
      <c r="AO23" s="878"/>
      <c r="AP23" s="877"/>
      <c r="AQ23" s="877"/>
      <c r="AR23" s="362"/>
      <c r="AS23" s="362"/>
      <c r="AT23" s="362"/>
      <c r="AU23" s="362"/>
      <c r="AV23" s="362"/>
      <c r="AW23" s="362"/>
      <c r="AX23" s="362"/>
      <c r="AY23" s="362"/>
      <c r="AZ23" s="362"/>
      <c r="BA23" s="362"/>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64"/>
      <c r="CI23" s="364"/>
      <c r="CJ23" s="364"/>
      <c r="CK23" s="364"/>
      <c r="CL23" s="364"/>
      <c r="CM23" s="364"/>
      <c r="CN23" s="364"/>
      <c r="CO23" s="364"/>
      <c r="CP23" s="364"/>
      <c r="CQ23" s="364"/>
    </row>
    <row r="24" spans="2:95" s="364" customFormat="1" ht="53.25" customHeight="1" x14ac:dyDescent="0.25">
      <c r="D24" s="640" t="s">
        <v>399</v>
      </c>
      <c r="E24" s="676" t="s">
        <v>400</v>
      </c>
      <c r="F24" s="642" t="s">
        <v>401</v>
      </c>
      <c r="G24" s="740" t="s">
        <v>269</v>
      </c>
      <c r="H24" s="643">
        <v>9.66</v>
      </c>
      <c r="I24" s="646"/>
      <c r="J24" s="678" t="s">
        <v>76</v>
      </c>
      <c r="K24" s="645" t="s">
        <v>77</v>
      </c>
      <c r="L24" s="645">
        <v>214</v>
      </c>
      <c r="M24" s="645" t="s">
        <v>402</v>
      </c>
      <c r="N24" s="646" t="s">
        <v>258</v>
      </c>
      <c r="O24" s="647" t="s">
        <v>403</v>
      </c>
      <c r="P24" s="658" t="s">
        <v>404</v>
      </c>
      <c r="Q24" s="646" t="s">
        <v>141</v>
      </c>
      <c r="R24" s="646">
        <v>197</v>
      </c>
      <c r="S24" s="642">
        <v>197</v>
      </c>
      <c r="T24" s="646">
        <v>0</v>
      </c>
      <c r="U24" s="646">
        <v>0</v>
      </c>
      <c r="V24" s="646"/>
      <c r="W24" s="646">
        <v>197</v>
      </c>
      <c r="X24" s="645">
        <v>183</v>
      </c>
      <c r="Y24" s="680">
        <f>R24-X24</f>
        <v>14</v>
      </c>
      <c r="Z24" s="415">
        <v>14</v>
      </c>
      <c r="AA24" s="415">
        <v>0</v>
      </c>
      <c r="AB24" s="415">
        <v>0</v>
      </c>
      <c r="AC24" s="687">
        <v>0</v>
      </c>
      <c r="AD24" s="687">
        <v>0</v>
      </c>
      <c r="AE24" s="683">
        <v>0</v>
      </c>
      <c r="AF24" s="687">
        <v>0</v>
      </c>
      <c r="AG24" s="416">
        <v>0</v>
      </c>
      <c r="AH24" s="413">
        <v>0</v>
      </c>
      <c r="AI24" s="508">
        <v>0</v>
      </c>
      <c r="AJ24" s="717">
        <v>0</v>
      </c>
      <c r="AK24" s="509">
        <f t="shared" si="3"/>
        <v>14</v>
      </c>
      <c r="AL24" s="875"/>
      <c r="AM24" s="883"/>
      <c r="AN24" s="877"/>
      <c r="AO24" s="878"/>
      <c r="AP24" s="877"/>
      <c r="AQ24" s="877"/>
      <c r="AR24" s="362"/>
      <c r="AS24" s="362"/>
      <c r="AT24" s="362"/>
      <c r="AU24" s="362"/>
      <c r="AV24" s="362"/>
      <c r="AW24" s="362"/>
      <c r="AX24" s="362"/>
      <c r="AY24" s="362"/>
      <c r="AZ24" s="362"/>
      <c r="BA24" s="362"/>
    </row>
    <row r="25" spans="2:95" s="364" customFormat="1" ht="47.25" customHeight="1" x14ac:dyDescent="0.25">
      <c r="D25" s="741">
        <v>183</v>
      </c>
      <c r="E25" s="738" t="s">
        <v>420</v>
      </c>
      <c r="F25" s="642" t="s">
        <v>421</v>
      </c>
      <c r="G25" s="739" t="s">
        <v>299</v>
      </c>
      <c r="H25" s="643">
        <v>12.4</v>
      </c>
      <c r="I25" s="678"/>
      <c r="J25" s="678" t="s">
        <v>76</v>
      </c>
      <c r="K25" s="645" t="s">
        <v>129</v>
      </c>
      <c r="L25" s="645">
        <v>212</v>
      </c>
      <c r="M25" s="645" t="s">
        <v>422</v>
      </c>
      <c r="N25" s="645" t="s">
        <v>369</v>
      </c>
      <c r="O25" s="647" t="s">
        <v>423</v>
      </c>
      <c r="P25" s="658" t="s">
        <v>424</v>
      </c>
      <c r="Q25" s="646" t="s">
        <v>141</v>
      </c>
      <c r="R25" s="680">
        <v>150</v>
      </c>
      <c r="S25" s="737"/>
      <c r="T25" s="680"/>
      <c r="U25" s="646">
        <v>23</v>
      </c>
      <c r="V25" s="646"/>
      <c r="W25" s="646">
        <v>127</v>
      </c>
      <c r="X25" s="645">
        <v>107</v>
      </c>
      <c r="Y25" s="680">
        <f t="shared" ref="Y25:Y30" si="4">R25-X25</f>
        <v>43</v>
      </c>
      <c r="Z25" s="415">
        <v>30</v>
      </c>
      <c r="AA25" s="415">
        <v>13</v>
      </c>
      <c r="AB25" s="415">
        <v>0</v>
      </c>
      <c r="AC25" s="687">
        <v>0</v>
      </c>
      <c r="AD25" s="687">
        <v>0</v>
      </c>
      <c r="AE25" s="683">
        <v>0</v>
      </c>
      <c r="AF25" s="687">
        <v>0</v>
      </c>
      <c r="AG25" s="416">
        <v>0</v>
      </c>
      <c r="AH25" s="413">
        <v>0</v>
      </c>
      <c r="AI25" s="508">
        <v>0</v>
      </c>
      <c r="AJ25" s="717">
        <v>0</v>
      </c>
      <c r="AK25" s="509">
        <f t="shared" si="3"/>
        <v>43</v>
      </c>
      <c r="AL25" s="875"/>
      <c r="AM25" s="883"/>
      <c r="AN25" s="877"/>
      <c r="AO25" s="878"/>
      <c r="AP25" s="877"/>
      <c r="AQ25" s="877"/>
      <c r="AR25" s="362"/>
      <c r="AS25" s="362"/>
      <c r="AT25" s="362"/>
      <c r="AU25" s="362"/>
      <c r="AV25" s="362"/>
      <c r="AW25" s="362"/>
      <c r="AX25" s="362"/>
      <c r="AY25" s="362"/>
      <c r="AZ25" s="362"/>
      <c r="BA25" s="362"/>
    </row>
    <row r="26" spans="2:95" s="364" customFormat="1" ht="63" customHeight="1" x14ac:dyDescent="0.25">
      <c r="D26" s="741">
        <v>185</v>
      </c>
      <c r="E26" s="738" t="s">
        <v>431</v>
      </c>
      <c r="F26" s="642" t="s">
        <v>432</v>
      </c>
      <c r="G26" s="739" t="s">
        <v>433</v>
      </c>
      <c r="H26" s="643">
        <v>16.600000000000001</v>
      </c>
      <c r="I26" s="678"/>
      <c r="J26" s="678" t="s">
        <v>76</v>
      </c>
      <c r="K26" s="645" t="s">
        <v>42</v>
      </c>
      <c r="L26" s="645">
        <v>213</v>
      </c>
      <c r="M26" s="645" t="s">
        <v>434</v>
      </c>
      <c r="N26" s="645"/>
      <c r="O26" s="647" t="s">
        <v>435</v>
      </c>
      <c r="P26" s="658" t="s">
        <v>436</v>
      </c>
      <c r="Q26" s="646" t="s">
        <v>141</v>
      </c>
      <c r="R26" s="680">
        <v>280</v>
      </c>
      <c r="S26" s="737"/>
      <c r="T26" s="680"/>
      <c r="U26" s="646">
        <v>70</v>
      </c>
      <c r="V26" s="646"/>
      <c r="W26" s="646">
        <v>210</v>
      </c>
      <c r="X26" s="645">
        <v>215</v>
      </c>
      <c r="Y26" s="680">
        <f t="shared" si="4"/>
        <v>65</v>
      </c>
      <c r="Z26" s="415">
        <v>65</v>
      </c>
      <c r="AA26" s="415">
        <v>0</v>
      </c>
      <c r="AB26" s="415">
        <v>0</v>
      </c>
      <c r="AC26" s="687">
        <v>0</v>
      </c>
      <c r="AD26" s="687">
        <v>0</v>
      </c>
      <c r="AE26" s="683">
        <v>0</v>
      </c>
      <c r="AF26" s="687">
        <v>0</v>
      </c>
      <c r="AG26" s="416">
        <v>0</v>
      </c>
      <c r="AH26" s="413">
        <v>0</v>
      </c>
      <c r="AI26" s="508">
        <v>0</v>
      </c>
      <c r="AJ26" s="717">
        <v>0</v>
      </c>
      <c r="AK26" s="509">
        <f t="shared" si="3"/>
        <v>65</v>
      </c>
      <c r="AL26" s="875"/>
      <c r="AM26" s="883"/>
      <c r="AN26" s="877"/>
      <c r="AO26" s="878"/>
      <c r="AP26" s="877"/>
      <c r="AQ26" s="877"/>
      <c r="AR26" s="362"/>
      <c r="AS26" s="362"/>
      <c r="AT26" s="362"/>
      <c r="AU26" s="362"/>
      <c r="AV26" s="362"/>
      <c r="AW26" s="362"/>
      <c r="AX26" s="362"/>
      <c r="AY26" s="362"/>
      <c r="AZ26" s="362"/>
      <c r="BA26" s="362"/>
    </row>
    <row r="27" spans="2:95" s="420" customFormat="1" ht="30" customHeight="1" x14ac:dyDescent="0.25">
      <c r="C27" s="421"/>
      <c r="D27" s="741">
        <v>188</v>
      </c>
      <c r="E27" s="738" t="s">
        <v>437</v>
      </c>
      <c r="F27" s="642" t="s">
        <v>438</v>
      </c>
      <c r="G27" s="739" t="s">
        <v>439</v>
      </c>
      <c r="H27" s="643">
        <v>1.37</v>
      </c>
      <c r="I27" s="678" t="s">
        <v>76</v>
      </c>
      <c r="J27" s="678"/>
      <c r="K27" s="645" t="s">
        <v>42</v>
      </c>
      <c r="L27" s="645">
        <v>213</v>
      </c>
      <c r="M27" s="645" t="s">
        <v>434</v>
      </c>
      <c r="N27" s="645" t="s">
        <v>108</v>
      </c>
      <c r="O27" s="647" t="s">
        <v>440</v>
      </c>
      <c r="P27" s="658">
        <v>44182</v>
      </c>
      <c r="Q27" s="646" t="s">
        <v>141</v>
      </c>
      <c r="R27" s="680">
        <v>18</v>
      </c>
      <c r="S27" s="737">
        <v>18</v>
      </c>
      <c r="T27" s="680">
        <v>0</v>
      </c>
      <c r="U27" s="646">
        <v>0</v>
      </c>
      <c r="V27" s="646"/>
      <c r="W27" s="646">
        <v>18</v>
      </c>
      <c r="X27" s="645">
        <v>0</v>
      </c>
      <c r="Y27" s="680">
        <f t="shared" si="4"/>
        <v>18</v>
      </c>
      <c r="Z27" s="415">
        <v>0</v>
      </c>
      <c r="AA27" s="415">
        <v>18</v>
      </c>
      <c r="AB27" s="415">
        <v>0</v>
      </c>
      <c r="AC27" s="687">
        <v>0</v>
      </c>
      <c r="AD27" s="687">
        <v>0</v>
      </c>
      <c r="AE27" s="683">
        <v>0</v>
      </c>
      <c r="AF27" s="687">
        <v>0</v>
      </c>
      <c r="AG27" s="416">
        <v>0</v>
      </c>
      <c r="AH27" s="413">
        <v>0</v>
      </c>
      <c r="AI27" s="508">
        <v>0</v>
      </c>
      <c r="AJ27" s="717">
        <v>0</v>
      </c>
      <c r="AK27" s="509">
        <f t="shared" si="3"/>
        <v>18</v>
      </c>
      <c r="AL27" s="875"/>
      <c r="AM27" s="883"/>
      <c r="AN27" s="877"/>
      <c r="AO27" s="878"/>
      <c r="AP27" s="877"/>
      <c r="AQ27" s="877"/>
      <c r="AR27" s="362"/>
      <c r="AS27" s="362"/>
      <c r="AT27" s="362"/>
      <c r="AU27" s="362"/>
      <c r="AV27" s="362"/>
      <c r="AW27" s="362"/>
      <c r="AX27" s="362"/>
      <c r="AY27" s="362"/>
      <c r="AZ27" s="362"/>
      <c r="BA27" s="362"/>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row>
    <row r="28" spans="2:95" s="420" customFormat="1" ht="30" customHeight="1" x14ac:dyDescent="0.25">
      <c r="C28" s="421"/>
      <c r="D28" s="741">
        <v>272</v>
      </c>
      <c r="E28" s="738" t="s">
        <v>447</v>
      </c>
      <c r="F28" s="642" t="s">
        <v>448</v>
      </c>
      <c r="G28" s="739" t="s">
        <v>84</v>
      </c>
      <c r="H28" s="1085">
        <v>8.2799999999999994</v>
      </c>
      <c r="I28" s="678" t="s">
        <v>76</v>
      </c>
      <c r="J28" s="678"/>
      <c r="K28" s="645" t="s">
        <v>129</v>
      </c>
      <c r="L28" s="645">
        <v>212</v>
      </c>
      <c r="M28" s="645" t="s">
        <v>422</v>
      </c>
      <c r="N28" s="645" t="s">
        <v>108</v>
      </c>
      <c r="O28" s="647" t="s">
        <v>449</v>
      </c>
      <c r="P28" s="658" t="s">
        <v>450</v>
      </c>
      <c r="Q28" s="646" t="s">
        <v>141</v>
      </c>
      <c r="R28" s="680">
        <v>158</v>
      </c>
      <c r="S28" s="737">
        <v>137</v>
      </c>
      <c r="T28" s="680">
        <v>0</v>
      </c>
      <c r="U28" s="646">
        <v>0</v>
      </c>
      <c r="V28" s="646"/>
      <c r="W28" s="646">
        <v>158</v>
      </c>
      <c r="X28" s="645">
        <v>42</v>
      </c>
      <c r="Y28" s="680">
        <f t="shared" si="4"/>
        <v>116</v>
      </c>
      <c r="Z28" s="415">
        <v>36</v>
      </c>
      <c r="AA28" s="415">
        <v>36</v>
      </c>
      <c r="AB28" s="415">
        <v>36</v>
      </c>
      <c r="AC28" s="687">
        <v>8</v>
      </c>
      <c r="AD28" s="687">
        <v>0</v>
      </c>
      <c r="AE28" s="683">
        <v>0</v>
      </c>
      <c r="AF28" s="687">
        <v>0</v>
      </c>
      <c r="AG28" s="416">
        <v>0</v>
      </c>
      <c r="AH28" s="413">
        <v>0</v>
      </c>
      <c r="AI28" s="508">
        <v>0</v>
      </c>
      <c r="AJ28" s="717">
        <v>0</v>
      </c>
      <c r="AK28" s="509">
        <f t="shared" si="3"/>
        <v>116</v>
      </c>
      <c r="AL28" s="875"/>
      <c r="AM28" s="883"/>
      <c r="AN28" s="877"/>
      <c r="AO28" s="878"/>
      <c r="AP28" s="877"/>
      <c r="AQ28" s="877"/>
      <c r="AR28" s="362"/>
      <c r="AS28" s="362"/>
      <c r="AT28" s="362"/>
      <c r="AU28" s="362"/>
      <c r="AV28" s="362"/>
      <c r="AW28" s="362"/>
      <c r="AX28" s="362"/>
      <c r="AY28" s="362"/>
      <c r="AZ28" s="362"/>
      <c r="BA28" s="362"/>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row>
    <row r="29" spans="2:95" s="420" customFormat="1" ht="30" customHeight="1" x14ac:dyDescent="0.25">
      <c r="C29" s="421"/>
      <c r="D29" s="741" t="s">
        <v>451</v>
      </c>
      <c r="E29" s="738" t="s">
        <v>447</v>
      </c>
      <c r="F29" s="642" t="s">
        <v>448</v>
      </c>
      <c r="G29" s="739" t="s">
        <v>84</v>
      </c>
      <c r="H29" s="1087"/>
      <c r="I29" s="678" t="s">
        <v>76</v>
      </c>
      <c r="J29" s="678"/>
      <c r="K29" s="645" t="s">
        <v>129</v>
      </c>
      <c r="L29" s="645">
        <v>212</v>
      </c>
      <c r="M29" s="645" t="s">
        <v>422</v>
      </c>
      <c r="N29" s="645" t="s">
        <v>108</v>
      </c>
      <c r="O29" s="647" t="s">
        <v>449</v>
      </c>
      <c r="P29" s="658" t="s">
        <v>450</v>
      </c>
      <c r="Q29" s="646" t="s">
        <v>141</v>
      </c>
      <c r="R29" s="680">
        <v>53</v>
      </c>
      <c r="S29" s="737">
        <v>21</v>
      </c>
      <c r="T29" s="680">
        <v>32</v>
      </c>
      <c r="U29" s="646">
        <v>53</v>
      </c>
      <c r="V29" s="646"/>
      <c r="W29" s="646">
        <v>0</v>
      </c>
      <c r="X29" s="645">
        <v>0</v>
      </c>
      <c r="Y29" s="680">
        <f t="shared" si="4"/>
        <v>53</v>
      </c>
      <c r="Z29" s="514">
        <v>53</v>
      </c>
      <c r="AA29" s="514">
        <v>0</v>
      </c>
      <c r="AB29" s="514">
        <v>0</v>
      </c>
      <c r="AC29" s="686">
        <v>0</v>
      </c>
      <c r="AD29" s="686">
        <v>0</v>
      </c>
      <c r="AE29" s="685">
        <v>0</v>
      </c>
      <c r="AF29" s="686">
        <v>0</v>
      </c>
      <c r="AG29" s="516">
        <v>0</v>
      </c>
      <c r="AH29" s="517">
        <v>0</v>
      </c>
      <c r="AI29" s="518">
        <v>0</v>
      </c>
      <c r="AJ29" s="720">
        <v>0</v>
      </c>
      <c r="AK29" s="509">
        <f t="shared" si="3"/>
        <v>53</v>
      </c>
      <c r="AL29" s="875"/>
      <c r="AM29" s="883"/>
      <c r="AN29" s="877"/>
      <c r="AO29" s="878"/>
      <c r="AP29" s="877"/>
      <c r="AQ29" s="877"/>
      <c r="AR29" s="362"/>
      <c r="AS29" s="362"/>
      <c r="AT29" s="362"/>
      <c r="AU29" s="362"/>
      <c r="AV29" s="362"/>
      <c r="AW29" s="362"/>
      <c r="AX29" s="362"/>
      <c r="AY29" s="362"/>
      <c r="AZ29" s="362"/>
      <c r="BA29" s="362"/>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row>
    <row r="30" spans="2:95" s="420" customFormat="1" ht="30" customHeight="1" x14ac:dyDescent="0.25">
      <c r="C30" s="421"/>
      <c r="D30" s="741">
        <v>282</v>
      </c>
      <c r="E30" s="738"/>
      <c r="F30" s="642" t="s">
        <v>456</v>
      </c>
      <c r="G30" s="739" t="s">
        <v>290</v>
      </c>
      <c r="H30" s="643"/>
      <c r="I30" s="678" t="s">
        <v>76</v>
      </c>
      <c r="J30" s="678"/>
      <c r="K30" s="645" t="s">
        <v>129</v>
      </c>
      <c r="L30" s="645">
        <v>221</v>
      </c>
      <c r="M30" s="647" t="s">
        <v>457</v>
      </c>
      <c r="N30" s="645" t="s">
        <v>108</v>
      </c>
      <c r="O30" s="645" t="s">
        <v>458</v>
      </c>
      <c r="P30" s="658">
        <v>44259</v>
      </c>
      <c r="Q30" s="646" t="s">
        <v>141</v>
      </c>
      <c r="R30" s="680">
        <v>110</v>
      </c>
      <c r="S30" s="737">
        <v>54</v>
      </c>
      <c r="T30" s="680">
        <v>56</v>
      </c>
      <c r="U30" s="646">
        <v>28</v>
      </c>
      <c r="V30" s="646"/>
      <c r="W30" s="646">
        <v>82</v>
      </c>
      <c r="X30" s="645">
        <v>91</v>
      </c>
      <c r="Y30" s="680">
        <f t="shared" si="4"/>
        <v>19</v>
      </c>
      <c r="Z30" s="415">
        <v>19</v>
      </c>
      <c r="AA30" s="415">
        <v>0</v>
      </c>
      <c r="AB30" s="415">
        <v>0</v>
      </c>
      <c r="AC30" s="687">
        <v>0</v>
      </c>
      <c r="AD30" s="687">
        <v>0</v>
      </c>
      <c r="AE30" s="683">
        <v>0</v>
      </c>
      <c r="AF30" s="687">
        <v>0</v>
      </c>
      <c r="AG30" s="416">
        <v>0</v>
      </c>
      <c r="AH30" s="413">
        <v>0</v>
      </c>
      <c r="AI30" s="508">
        <v>0</v>
      </c>
      <c r="AJ30" s="717">
        <v>0</v>
      </c>
      <c r="AK30" s="509">
        <f t="shared" si="3"/>
        <v>19</v>
      </c>
      <c r="AL30" s="875"/>
      <c r="AM30" s="883"/>
      <c r="AN30" s="877"/>
      <c r="AO30" s="878"/>
      <c r="AP30" s="877"/>
      <c r="AQ30" s="877"/>
      <c r="AR30" s="362"/>
      <c r="AS30" s="362"/>
      <c r="AT30" s="362"/>
      <c r="AU30" s="362"/>
      <c r="AV30" s="362"/>
      <c r="AW30" s="362"/>
      <c r="AX30" s="362"/>
      <c r="AY30" s="362"/>
      <c r="AZ30" s="362"/>
      <c r="BA30" s="362"/>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row>
    <row r="31" spans="2:95" s="420" customFormat="1" ht="63" customHeight="1" x14ac:dyDescent="0.25">
      <c r="D31" s="639" t="s">
        <v>476</v>
      </c>
      <c r="E31" s="640" t="s">
        <v>477</v>
      </c>
      <c r="F31" s="641" t="s">
        <v>478</v>
      </c>
      <c r="G31" s="642" t="s">
        <v>479</v>
      </c>
      <c r="H31" s="643">
        <v>1.74</v>
      </c>
      <c r="I31" s="678"/>
      <c r="J31" s="678" t="s">
        <v>76</v>
      </c>
      <c r="K31" s="645" t="s">
        <v>77</v>
      </c>
      <c r="L31" s="645">
        <v>296</v>
      </c>
      <c r="M31" s="645" t="s">
        <v>480</v>
      </c>
      <c r="N31" s="646" t="s">
        <v>85</v>
      </c>
      <c r="O31" s="647" t="s">
        <v>481</v>
      </c>
      <c r="P31" s="658" t="s">
        <v>482</v>
      </c>
      <c r="Q31" s="646" t="s">
        <v>141</v>
      </c>
      <c r="R31" s="646">
        <v>52</v>
      </c>
      <c r="S31" s="642"/>
      <c r="T31" s="646"/>
      <c r="U31" s="646">
        <v>52</v>
      </c>
      <c r="V31" s="646"/>
      <c r="W31" s="646">
        <v>0</v>
      </c>
      <c r="X31" s="645">
        <v>0</v>
      </c>
      <c r="Y31" s="680">
        <f>R31-X31</f>
        <v>52</v>
      </c>
      <c r="Z31" s="514">
        <v>52</v>
      </c>
      <c r="AA31" s="514">
        <v>0</v>
      </c>
      <c r="AB31" s="514">
        <v>0</v>
      </c>
      <c r="AC31" s="686">
        <v>0</v>
      </c>
      <c r="AD31" s="686">
        <v>0</v>
      </c>
      <c r="AE31" s="685">
        <v>0</v>
      </c>
      <c r="AF31" s="684">
        <v>0</v>
      </c>
      <c r="AG31" s="517">
        <v>0</v>
      </c>
      <c r="AH31" s="517">
        <v>0</v>
      </c>
      <c r="AI31" s="518">
        <v>0</v>
      </c>
      <c r="AJ31" s="720">
        <v>0</v>
      </c>
      <c r="AK31" s="509">
        <f t="shared" si="3"/>
        <v>52</v>
      </c>
      <c r="AL31" s="875"/>
      <c r="AM31" s="883"/>
      <c r="AN31" s="877"/>
      <c r="AO31" s="878"/>
      <c r="AP31" s="877"/>
      <c r="AQ31" s="877"/>
      <c r="AR31" s="362"/>
      <c r="AS31" s="362"/>
      <c r="AT31" s="362"/>
      <c r="AU31" s="362"/>
      <c r="AV31" s="362"/>
      <c r="AW31" s="362"/>
      <c r="AX31" s="362"/>
      <c r="AY31" s="362"/>
      <c r="AZ31" s="362"/>
      <c r="BA31" s="362"/>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row>
    <row r="32" spans="2:95" s="364" customFormat="1" ht="63" customHeight="1" x14ac:dyDescent="0.25">
      <c r="C32" s="437"/>
      <c r="D32" s="676" t="s">
        <v>484</v>
      </c>
      <c r="E32" s="676" t="s">
        <v>485</v>
      </c>
      <c r="F32" s="642" t="s">
        <v>486</v>
      </c>
      <c r="G32" s="642" t="s">
        <v>487</v>
      </c>
      <c r="H32" s="646">
        <v>4.5999999999999996</v>
      </c>
      <c r="I32" s="646"/>
      <c r="J32" s="678" t="s">
        <v>76</v>
      </c>
      <c r="K32" s="645" t="s">
        <v>129</v>
      </c>
      <c r="L32" s="645">
        <v>283</v>
      </c>
      <c r="M32" s="645" t="s">
        <v>488</v>
      </c>
      <c r="N32" s="646" t="s">
        <v>258</v>
      </c>
      <c r="O32" s="647" t="s">
        <v>489</v>
      </c>
      <c r="P32" s="658" t="s">
        <v>490</v>
      </c>
      <c r="Q32" s="646" t="s">
        <v>141</v>
      </c>
      <c r="R32" s="646">
        <v>59</v>
      </c>
      <c r="S32" s="642">
        <v>59</v>
      </c>
      <c r="T32" s="646">
        <v>0</v>
      </c>
      <c r="U32" s="646">
        <v>0</v>
      </c>
      <c r="V32" s="646" t="s">
        <v>165</v>
      </c>
      <c r="W32" s="646">
        <v>59</v>
      </c>
      <c r="X32" s="645">
        <v>30</v>
      </c>
      <c r="Y32" s="680">
        <f t="shared" ref="Y32:Y33" si="5">R32-X32</f>
        <v>29</v>
      </c>
      <c r="Z32" s="415">
        <v>24</v>
      </c>
      <c r="AA32" s="415">
        <v>5</v>
      </c>
      <c r="AB32" s="415">
        <v>0</v>
      </c>
      <c r="AC32" s="687">
        <v>0</v>
      </c>
      <c r="AD32" s="687">
        <v>0</v>
      </c>
      <c r="AE32" s="683">
        <v>0</v>
      </c>
      <c r="AF32" s="687">
        <v>0</v>
      </c>
      <c r="AG32" s="416">
        <v>0</v>
      </c>
      <c r="AH32" s="413">
        <v>0</v>
      </c>
      <c r="AI32" s="508">
        <v>0</v>
      </c>
      <c r="AJ32" s="717">
        <v>0</v>
      </c>
      <c r="AK32" s="509">
        <f t="shared" si="3"/>
        <v>29</v>
      </c>
      <c r="AL32" s="875"/>
      <c r="AM32" s="883"/>
      <c r="AN32" s="877"/>
      <c r="AO32" s="878"/>
      <c r="AP32" s="877"/>
      <c r="AQ32" s="877"/>
      <c r="AR32" s="362"/>
      <c r="AS32" s="362"/>
      <c r="AT32" s="362"/>
      <c r="AU32" s="362"/>
      <c r="AV32" s="362"/>
      <c r="AW32" s="362"/>
      <c r="AX32" s="362"/>
      <c r="AY32" s="362"/>
      <c r="AZ32" s="362"/>
      <c r="BA32" s="362"/>
    </row>
    <row r="33" spans="2:95" s="364" customFormat="1" ht="31.5" customHeight="1" x14ac:dyDescent="0.25">
      <c r="B33" s="437"/>
      <c r="C33" s="437"/>
      <c r="D33" s="741">
        <v>291</v>
      </c>
      <c r="E33" s="676"/>
      <c r="F33" s="642" t="s">
        <v>494</v>
      </c>
      <c r="G33" s="642" t="s">
        <v>495</v>
      </c>
      <c r="H33" s="646">
        <v>1.65</v>
      </c>
      <c r="I33" s="678"/>
      <c r="J33" s="678" t="s">
        <v>76</v>
      </c>
      <c r="K33" s="645" t="s">
        <v>129</v>
      </c>
      <c r="L33" s="645">
        <v>283</v>
      </c>
      <c r="M33" s="645" t="s">
        <v>488</v>
      </c>
      <c r="N33" s="645" t="s">
        <v>108</v>
      </c>
      <c r="O33" s="647" t="s">
        <v>496</v>
      </c>
      <c r="P33" s="658" t="s">
        <v>497</v>
      </c>
      <c r="Q33" s="646" t="s">
        <v>141</v>
      </c>
      <c r="R33" s="646">
        <v>18</v>
      </c>
      <c r="S33" s="642">
        <v>18</v>
      </c>
      <c r="T33" s="646">
        <v>0</v>
      </c>
      <c r="U33" s="646">
        <v>0</v>
      </c>
      <c r="V33" s="646"/>
      <c r="W33" s="646">
        <v>18</v>
      </c>
      <c r="X33" s="645">
        <v>0</v>
      </c>
      <c r="Y33" s="680">
        <f t="shared" si="5"/>
        <v>18</v>
      </c>
      <c r="Z33" s="415">
        <v>18</v>
      </c>
      <c r="AA33" s="415">
        <v>0</v>
      </c>
      <c r="AB33" s="415">
        <v>0</v>
      </c>
      <c r="AC33" s="687">
        <v>0</v>
      </c>
      <c r="AD33" s="687">
        <v>0</v>
      </c>
      <c r="AE33" s="683">
        <v>0</v>
      </c>
      <c r="AF33" s="687">
        <v>0</v>
      </c>
      <c r="AG33" s="416">
        <v>0</v>
      </c>
      <c r="AH33" s="438">
        <v>0</v>
      </c>
      <c r="AI33" s="508">
        <v>0</v>
      </c>
      <c r="AJ33" s="717">
        <v>0</v>
      </c>
      <c r="AK33" s="509">
        <f t="shared" si="3"/>
        <v>18</v>
      </c>
      <c r="AL33" s="875"/>
      <c r="AM33" s="883"/>
      <c r="AN33" s="877"/>
      <c r="AO33" s="878"/>
      <c r="AP33" s="877"/>
      <c r="AQ33" s="877"/>
      <c r="AR33" s="362"/>
      <c r="AS33" s="362"/>
      <c r="AT33" s="362"/>
      <c r="AU33" s="362"/>
      <c r="AV33" s="362"/>
      <c r="AW33" s="362"/>
      <c r="AX33" s="362"/>
      <c r="AY33" s="362"/>
      <c r="AZ33" s="362"/>
      <c r="BA33" s="362"/>
    </row>
    <row r="34" spans="2:95" s="364" customFormat="1" ht="126" x14ac:dyDescent="0.25">
      <c r="B34" s="437"/>
      <c r="C34" s="437"/>
      <c r="D34" s="676" t="s">
        <v>504</v>
      </c>
      <c r="E34" s="676" t="s">
        <v>505</v>
      </c>
      <c r="F34" s="642" t="s">
        <v>506</v>
      </c>
      <c r="G34" s="740" t="s">
        <v>507</v>
      </c>
      <c r="H34" s="643"/>
      <c r="I34" s="678" t="s">
        <v>76</v>
      </c>
      <c r="J34" s="646"/>
      <c r="K34" s="645" t="s">
        <v>350</v>
      </c>
      <c r="L34" s="645">
        <v>275</v>
      </c>
      <c r="M34" s="647" t="s">
        <v>508</v>
      </c>
      <c r="N34" s="646" t="s">
        <v>369</v>
      </c>
      <c r="O34" s="647" t="s">
        <v>509</v>
      </c>
      <c r="P34" s="658" t="s">
        <v>510</v>
      </c>
      <c r="Q34" s="646" t="s">
        <v>141</v>
      </c>
      <c r="R34" s="646">
        <v>265</v>
      </c>
      <c r="S34" s="642"/>
      <c r="T34" s="646"/>
      <c r="U34" s="646">
        <v>0</v>
      </c>
      <c r="V34" s="646"/>
      <c r="W34" s="646">
        <v>265</v>
      </c>
      <c r="X34" s="645">
        <v>138</v>
      </c>
      <c r="Y34" s="680">
        <f>R34-X34</f>
        <v>127</v>
      </c>
      <c r="Z34" s="651">
        <v>40</v>
      </c>
      <c r="AA34" s="651">
        <v>40</v>
      </c>
      <c r="AB34" s="651">
        <v>47</v>
      </c>
      <c r="AC34" s="687">
        <v>0</v>
      </c>
      <c r="AD34" s="687">
        <v>0</v>
      </c>
      <c r="AE34" s="683">
        <v>0</v>
      </c>
      <c r="AF34" s="687">
        <v>0</v>
      </c>
      <c r="AG34" s="416">
        <v>0</v>
      </c>
      <c r="AH34" s="413">
        <v>0</v>
      </c>
      <c r="AI34" s="508">
        <v>0</v>
      </c>
      <c r="AJ34" s="717">
        <v>0</v>
      </c>
      <c r="AK34" s="509">
        <f t="shared" si="3"/>
        <v>127</v>
      </c>
      <c r="AL34" s="875"/>
      <c r="AM34" s="883"/>
      <c r="AN34" s="877"/>
      <c r="AO34" s="878"/>
      <c r="AP34" s="877"/>
      <c r="AQ34" s="877"/>
      <c r="AR34" s="362"/>
      <c r="AS34" s="362"/>
      <c r="AT34" s="362"/>
      <c r="AU34" s="362"/>
      <c r="AV34" s="362"/>
      <c r="AW34" s="362"/>
      <c r="AX34" s="362"/>
      <c r="AY34" s="362"/>
      <c r="AZ34" s="362"/>
      <c r="BA34" s="362"/>
    </row>
    <row r="35" spans="2:95" s="364" customFormat="1" ht="126" x14ac:dyDescent="0.25">
      <c r="B35" s="437"/>
      <c r="C35" s="437"/>
      <c r="D35" s="676" t="s">
        <v>511</v>
      </c>
      <c r="E35" s="676" t="s">
        <v>505</v>
      </c>
      <c r="F35" s="642" t="s">
        <v>506</v>
      </c>
      <c r="G35" s="740" t="s">
        <v>507</v>
      </c>
      <c r="H35" s="643"/>
      <c r="I35" s="678" t="s">
        <v>76</v>
      </c>
      <c r="J35" s="646"/>
      <c r="K35" s="645" t="s">
        <v>350</v>
      </c>
      <c r="L35" s="645">
        <v>275</v>
      </c>
      <c r="M35" s="647" t="s">
        <v>508</v>
      </c>
      <c r="N35" s="646" t="s">
        <v>369</v>
      </c>
      <c r="O35" s="647" t="s">
        <v>509</v>
      </c>
      <c r="P35" s="658" t="s">
        <v>510</v>
      </c>
      <c r="Q35" s="646" t="s">
        <v>141</v>
      </c>
      <c r="R35" s="646">
        <v>20</v>
      </c>
      <c r="S35" s="642"/>
      <c r="T35" s="646"/>
      <c r="U35" s="646">
        <v>20</v>
      </c>
      <c r="V35" s="646"/>
      <c r="W35" s="646">
        <v>265</v>
      </c>
      <c r="X35" s="645">
        <v>0</v>
      </c>
      <c r="Y35" s="680">
        <f>R35-X35</f>
        <v>20</v>
      </c>
      <c r="Z35" s="514">
        <v>20</v>
      </c>
      <c r="AA35" s="514">
        <v>0</v>
      </c>
      <c r="AB35" s="514">
        <v>0</v>
      </c>
      <c r="AC35" s="686">
        <v>0</v>
      </c>
      <c r="AD35" s="686">
        <v>0</v>
      </c>
      <c r="AE35" s="685">
        <v>0</v>
      </c>
      <c r="AF35" s="686">
        <v>0</v>
      </c>
      <c r="AG35" s="516">
        <v>0</v>
      </c>
      <c r="AH35" s="517">
        <v>0</v>
      </c>
      <c r="AI35" s="518">
        <v>0</v>
      </c>
      <c r="AJ35" s="720">
        <v>0</v>
      </c>
      <c r="AK35" s="509">
        <f t="shared" si="3"/>
        <v>20</v>
      </c>
      <c r="AL35" s="875"/>
      <c r="AM35" s="883"/>
      <c r="AN35" s="877"/>
      <c r="AO35" s="878"/>
      <c r="AP35" s="877"/>
      <c r="AQ35" s="877"/>
      <c r="AR35" s="362"/>
      <c r="AS35" s="362"/>
      <c r="AT35" s="362"/>
      <c r="AU35" s="362"/>
      <c r="AV35" s="362"/>
      <c r="AW35" s="362"/>
      <c r="AX35" s="362"/>
      <c r="AY35" s="362"/>
      <c r="AZ35" s="362"/>
      <c r="BA35" s="362"/>
    </row>
    <row r="36" spans="2:95" s="364" customFormat="1" ht="30" customHeight="1" x14ac:dyDescent="0.25">
      <c r="B36" s="437"/>
      <c r="C36" s="437"/>
      <c r="D36" s="676" t="s">
        <v>515</v>
      </c>
      <c r="E36" s="676" t="s">
        <v>505</v>
      </c>
      <c r="F36" s="642" t="s">
        <v>516</v>
      </c>
      <c r="G36" s="740" t="s">
        <v>113</v>
      </c>
      <c r="H36" s="643">
        <v>0.79</v>
      </c>
      <c r="I36" s="678"/>
      <c r="J36" s="678" t="s">
        <v>76</v>
      </c>
      <c r="K36" s="645" t="s">
        <v>42</v>
      </c>
      <c r="L36" s="645">
        <v>275</v>
      </c>
      <c r="M36" s="647" t="s">
        <v>508</v>
      </c>
      <c r="N36" s="645" t="s">
        <v>108</v>
      </c>
      <c r="O36" s="750" t="s">
        <v>517</v>
      </c>
      <c r="P36" s="661">
        <v>44099</v>
      </c>
      <c r="Q36" s="646" t="s">
        <v>141</v>
      </c>
      <c r="R36" s="646">
        <v>16</v>
      </c>
      <c r="S36" s="642"/>
      <c r="T36" s="646">
        <v>16</v>
      </c>
      <c r="U36" s="646">
        <v>16</v>
      </c>
      <c r="V36" s="646"/>
      <c r="W36" s="646">
        <v>0</v>
      </c>
      <c r="X36" s="645">
        <v>0</v>
      </c>
      <c r="Y36" s="680">
        <v>16</v>
      </c>
      <c r="Z36" s="514">
        <v>16</v>
      </c>
      <c r="AA36" s="514">
        <v>0</v>
      </c>
      <c r="AB36" s="514">
        <v>0</v>
      </c>
      <c r="AC36" s="686">
        <v>0</v>
      </c>
      <c r="AD36" s="686">
        <v>0</v>
      </c>
      <c r="AE36" s="685">
        <v>0</v>
      </c>
      <c r="AF36" s="686">
        <v>0</v>
      </c>
      <c r="AG36" s="516">
        <v>0</v>
      </c>
      <c r="AH36" s="517">
        <v>0</v>
      </c>
      <c r="AI36" s="518">
        <v>0</v>
      </c>
      <c r="AJ36" s="720">
        <v>0</v>
      </c>
      <c r="AK36" s="509">
        <f t="shared" si="3"/>
        <v>16</v>
      </c>
      <c r="AL36" s="875"/>
      <c r="AM36" s="883"/>
      <c r="AN36" s="877"/>
      <c r="AO36" s="878"/>
      <c r="AP36" s="877"/>
      <c r="AQ36" s="877"/>
      <c r="AR36" s="362"/>
      <c r="AS36" s="362"/>
      <c r="AT36" s="362"/>
      <c r="AU36" s="362"/>
      <c r="AV36" s="362"/>
      <c r="AW36" s="362"/>
      <c r="AX36" s="362"/>
      <c r="AY36" s="362"/>
      <c r="AZ36" s="362"/>
      <c r="BA36" s="362"/>
    </row>
    <row r="37" spans="2:95" s="420" customFormat="1" ht="33" customHeight="1" x14ac:dyDescent="0.25">
      <c r="C37" s="421"/>
      <c r="D37" s="640" t="s">
        <v>524</v>
      </c>
      <c r="E37" s="676"/>
      <c r="F37" s="642" t="s">
        <v>525</v>
      </c>
      <c r="G37" s="740" t="s">
        <v>526</v>
      </c>
      <c r="H37" s="643">
        <v>0.86</v>
      </c>
      <c r="I37" s="678" t="s">
        <v>76</v>
      </c>
      <c r="J37" s="646"/>
      <c r="K37" s="645" t="s">
        <v>129</v>
      </c>
      <c r="L37" s="645">
        <v>235</v>
      </c>
      <c r="M37" s="645" t="s">
        <v>527</v>
      </c>
      <c r="N37" s="645" t="s">
        <v>108</v>
      </c>
      <c r="O37" s="647" t="s">
        <v>528</v>
      </c>
      <c r="P37" s="658">
        <v>44265</v>
      </c>
      <c r="Q37" s="646" t="s">
        <v>141</v>
      </c>
      <c r="R37" s="646">
        <v>15</v>
      </c>
      <c r="S37" s="642">
        <v>15</v>
      </c>
      <c r="T37" s="646">
        <v>0</v>
      </c>
      <c r="U37" s="646">
        <v>0</v>
      </c>
      <c r="V37" s="646" t="s">
        <v>165</v>
      </c>
      <c r="W37" s="646">
        <v>15</v>
      </c>
      <c r="X37" s="645">
        <v>1</v>
      </c>
      <c r="Y37" s="680">
        <f>R37-X37</f>
        <v>14</v>
      </c>
      <c r="Z37" s="415">
        <v>7</v>
      </c>
      <c r="AA37" s="415">
        <v>7</v>
      </c>
      <c r="AB37" s="415">
        <v>0</v>
      </c>
      <c r="AC37" s="687">
        <v>0</v>
      </c>
      <c r="AD37" s="687">
        <v>0</v>
      </c>
      <c r="AE37" s="683">
        <v>0</v>
      </c>
      <c r="AF37" s="687">
        <v>0</v>
      </c>
      <c r="AG37" s="416">
        <v>0</v>
      </c>
      <c r="AH37" s="413">
        <v>0</v>
      </c>
      <c r="AI37" s="508">
        <v>0</v>
      </c>
      <c r="AJ37" s="717">
        <v>0</v>
      </c>
      <c r="AK37" s="509">
        <f t="shared" si="3"/>
        <v>14</v>
      </c>
      <c r="AL37" s="875"/>
      <c r="AM37" s="883"/>
      <c r="AN37" s="877"/>
      <c r="AO37" s="878"/>
      <c r="AP37" s="877"/>
      <c r="AQ37" s="877"/>
      <c r="AR37" s="362"/>
      <c r="AS37" s="362"/>
      <c r="AT37" s="362"/>
      <c r="AU37" s="362"/>
      <c r="AV37" s="362"/>
      <c r="AW37" s="362"/>
      <c r="AX37" s="362"/>
      <c r="AY37" s="362"/>
      <c r="AZ37" s="362"/>
      <c r="BA37" s="362"/>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64"/>
      <c r="CN37" s="364"/>
      <c r="CO37" s="364"/>
      <c r="CP37" s="364"/>
      <c r="CQ37" s="364"/>
    </row>
    <row r="38" spans="2:95" s="364" customFormat="1" ht="80.25" customHeight="1" x14ac:dyDescent="0.25">
      <c r="B38" s="437"/>
      <c r="C38" s="437"/>
      <c r="D38" s="741">
        <v>203</v>
      </c>
      <c r="E38" s="676"/>
      <c r="F38" s="642" t="s">
        <v>530</v>
      </c>
      <c r="G38" s="740" t="s">
        <v>531</v>
      </c>
      <c r="H38" s="643">
        <v>1.47</v>
      </c>
      <c r="I38" s="678" t="s">
        <v>76</v>
      </c>
      <c r="J38" s="678"/>
      <c r="K38" s="645" t="s">
        <v>129</v>
      </c>
      <c r="L38" s="645">
        <v>297</v>
      </c>
      <c r="M38" s="645" t="s">
        <v>532</v>
      </c>
      <c r="N38" s="645" t="s">
        <v>108</v>
      </c>
      <c r="O38" s="645" t="s">
        <v>533</v>
      </c>
      <c r="P38" s="658">
        <v>43523</v>
      </c>
      <c r="Q38" s="646" t="s">
        <v>141</v>
      </c>
      <c r="R38" s="646">
        <v>16</v>
      </c>
      <c r="S38" s="642">
        <v>16</v>
      </c>
      <c r="T38" s="646">
        <v>0</v>
      </c>
      <c r="U38" s="646">
        <v>0</v>
      </c>
      <c r="V38" s="646">
        <v>0</v>
      </c>
      <c r="W38" s="646">
        <v>16</v>
      </c>
      <c r="X38" s="645">
        <v>0</v>
      </c>
      <c r="Y38" s="680">
        <v>16</v>
      </c>
      <c r="Z38" s="415">
        <v>8</v>
      </c>
      <c r="AA38" s="415">
        <v>8</v>
      </c>
      <c r="AB38" s="415">
        <v>0</v>
      </c>
      <c r="AC38" s="687">
        <v>0</v>
      </c>
      <c r="AD38" s="687">
        <v>0</v>
      </c>
      <c r="AE38" s="683">
        <v>0</v>
      </c>
      <c r="AF38" s="687">
        <v>0</v>
      </c>
      <c r="AG38" s="416">
        <v>0</v>
      </c>
      <c r="AH38" s="413">
        <v>0</v>
      </c>
      <c r="AI38" s="508">
        <v>0</v>
      </c>
      <c r="AJ38" s="717">
        <v>0</v>
      </c>
      <c r="AK38" s="509">
        <f t="shared" si="3"/>
        <v>16</v>
      </c>
      <c r="AL38" s="892"/>
      <c r="AM38" s="883"/>
      <c r="AN38" s="877"/>
      <c r="AO38" s="878"/>
      <c r="AP38" s="877"/>
      <c r="AQ38" s="877"/>
      <c r="AR38" s="362"/>
      <c r="AS38" s="362"/>
      <c r="AT38" s="362"/>
      <c r="AU38" s="362"/>
      <c r="AV38" s="362"/>
      <c r="AW38" s="362"/>
      <c r="AX38" s="362"/>
      <c r="AY38" s="362"/>
      <c r="AZ38" s="362"/>
      <c r="BA38" s="362"/>
    </row>
    <row r="39" spans="2:95" s="364" customFormat="1" ht="110.25" x14ac:dyDescent="0.25">
      <c r="B39" s="437"/>
      <c r="C39" s="437"/>
      <c r="D39" s="741">
        <v>274</v>
      </c>
      <c r="E39" s="676"/>
      <c r="F39" s="642" t="s">
        <v>540</v>
      </c>
      <c r="G39" s="740" t="s">
        <v>541</v>
      </c>
      <c r="H39" s="643"/>
      <c r="I39" s="678" t="s">
        <v>76</v>
      </c>
      <c r="J39" s="678"/>
      <c r="K39" s="645" t="s">
        <v>129</v>
      </c>
      <c r="L39" s="645">
        <v>261</v>
      </c>
      <c r="M39" s="645" t="s">
        <v>542</v>
      </c>
      <c r="N39" s="645" t="s">
        <v>108</v>
      </c>
      <c r="O39" s="645" t="s">
        <v>543</v>
      </c>
      <c r="P39" s="658">
        <v>43642</v>
      </c>
      <c r="Q39" s="646" t="s">
        <v>141</v>
      </c>
      <c r="R39" s="646">
        <v>5</v>
      </c>
      <c r="S39" s="642">
        <v>5</v>
      </c>
      <c r="T39" s="646">
        <v>0</v>
      </c>
      <c r="U39" s="646">
        <v>0</v>
      </c>
      <c r="V39" s="646">
        <v>0</v>
      </c>
      <c r="W39" s="646">
        <v>5</v>
      </c>
      <c r="X39" s="645">
        <v>3</v>
      </c>
      <c r="Y39" s="680">
        <f>R39-X39</f>
        <v>2</v>
      </c>
      <c r="Z39" s="415">
        <v>2</v>
      </c>
      <c r="AA39" s="415">
        <v>0</v>
      </c>
      <c r="AB39" s="415">
        <v>0</v>
      </c>
      <c r="AC39" s="687">
        <v>0</v>
      </c>
      <c r="AD39" s="687">
        <v>0</v>
      </c>
      <c r="AE39" s="683">
        <v>0</v>
      </c>
      <c r="AF39" s="687">
        <v>0</v>
      </c>
      <c r="AG39" s="416">
        <v>0</v>
      </c>
      <c r="AH39" s="413">
        <v>0</v>
      </c>
      <c r="AI39" s="508">
        <v>0</v>
      </c>
      <c r="AJ39" s="717">
        <v>0</v>
      </c>
      <c r="AK39" s="509">
        <f t="shared" si="3"/>
        <v>2</v>
      </c>
      <c r="AL39" s="875"/>
      <c r="AM39" s="883"/>
      <c r="AN39" s="877"/>
      <c r="AO39" s="878"/>
      <c r="AP39" s="877"/>
      <c r="AQ39" s="877"/>
      <c r="AR39" s="362"/>
      <c r="AS39" s="362"/>
      <c r="AT39" s="362"/>
      <c r="AU39" s="362"/>
      <c r="AV39" s="362"/>
      <c r="AW39" s="362"/>
      <c r="AX39" s="362"/>
      <c r="AY39" s="362"/>
      <c r="AZ39" s="362"/>
      <c r="BA39" s="362"/>
    </row>
    <row r="40" spans="2:95" s="364" customFormat="1" ht="30" customHeight="1" x14ac:dyDescent="0.25">
      <c r="D40" s="640" t="s">
        <v>553</v>
      </c>
      <c r="E40" s="676" t="s">
        <v>554</v>
      </c>
      <c r="F40" s="642" t="s">
        <v>555</v>
      </c>
      <c r="G40" s="642" t="s">
        <v>556</v>
      </c>
      <c r="H40" s="643">
        <v>7</v>
      </c>
      <c r="I40" s="646"/>
      <c r="J40" s="678" t="s">
        <v>76</v>
      </c>
      <c r="K40" s="645" t="s">
        <v>77</v>
      </c>
      <c r="L40" s="645">
        <v>283</v>
      </c>
      <c r="M40" s="645" t="s">
        <v>488</v>
      </c>
      <c r="N40" s="646" t="s">
        <v>108</v>
      </c>
      <c r="O40" s="645" t="s">
        <v>557</v>
      </c>
      <c r="P40" s="658">
        <v>41934</v>
      </c>
      <c r="Q40" s="646" t="s">
        <v>141</v>
      </c>
      <c r="R40" s="646">
        <v>173</v>
      </c>
      <c r="S40" s="642">
        <v>173</v>
      </c>
      <c r="T40" s="646">
        <v>0</v>
      </c>
      <c r="U40" s="646">
        <v>0</v>
      </c>
      <c r="V40" s="646"/>
      <c r="W40" s="646">
        <v>173</v>
      </c>
      <c r="X40" s="645">
        <v>147</v>
      </c>
      <c r="Y40" s="680">
        <f t="shared" ref="Y40:Y44" si="6">R40-X40</f>
        <v>26</v>
      </c>
      <c r="Z40" s="415">
        <v>26</v>
      </c>
      <c r="AA40" s="415">
        <v>0</v>
      </c>
      <c r="AB40" s="415">
        <v>0</v>
      </c>
      <c r="AC40" s="687">
        <v>0</v>
      </c>
      <c r="AD40" s="687">
        <v>0</v>
      </c>
      <c r="AE40" s="683">
        <v>0</v>
      </c>
      <c r="AF40" s="687">
        <v>0</v>
      </c>
      <c r="AG40" s="416">
        <v>0</v>
      </c>
      <c r="AH40" s="413">
        <v>0</v>
      </c>
      <c r="AI40" s="508">
        <v>0</v>
      </c>
      <c r="AJ40" s="717">
        <v>0</v>
      </c>
      <c r="AK40" s="509">
        <f t="shared" si="3"/>
        <v>26</v>
      </c>
      <c r="AL40" s="875"/>
      <c r="AM40" s="883"/>
      <c r="AN40" s="877"/>
      <c r="AO40" s="878"/>
      <c r="AP40" s="877"/>
      <c r="AQ40" s="877"/>
      <c r="AR40" s="362"/>
      <c r="AS40" s="362"/>
      <c r="AT40" s="362"/>
      <c r="AU40" s="362"/>
      <c r="AV40" s="362"/>
      <c r="AW40" s="362"/>
      <c r="AX40" s="362"/>
      <c r="AY40" s="362"/>
      <c r="AZ40" s="362"/>
      <c r="BA40" s="362"/>
    </row>
    <row r="41" spans="2:95" s="364" customFormat="1" ht="30" customHeight="1" x14ac:dyDescent="0.25">
      <c r="B41" s="437"/>
      <c r="C41" s="437"/>
      <c r="D41" s="741">
        <v>212</v>
      </c>
      <c r="E41" s="676" t="s">
        <v>580</v>
      </c>
      <c r="F41" s="642" t="s">
        <v>581</v>
      </c>
      <c r="G41" s="642" t="s">
        <v>250</v>
      </c>
      <c r="H41" s="643">
        <v>1.55</v>
      </c>
      <c r="I41" s="646"/>
      <c r="J41" s="678" t="s">
        <v>76</v>
      </c>
      <c r="K41" s="645" t="s">
        <v>42</v>
      </c>
      <c r="L41" s="645">
        <v>283</v>
      </c>
      <c r="M41" s="645" t="s">
        <v>488</v>
      </c>
      <c r="N41" s="645"/>
      <c r="O41" s="645" t="s">
        <v>582</v>
      </c>
      <c r="P41" s="658">
        <v>44265</v>
      </c>
      <c r="Q41" s="646" t="s">
        <v>141</v>
      </c>
      <c r="R41" s="646">
        <v>48</v>
      </c>
      <c r="S41" s="642">
        <v>48</v>
      </c>
      <c r="T41" s="646">
        <v>0</v>
      </c>
      <c r="U41" s="646">
        <v>0</v>
      </c>
      <c r="V41" s="646"/>
      <c r="W41" s="646">
        <v>48</v>
      </c>
      <c r="X41" s="645">
        <v>21</v>
      </c>
      <c r="Y41" s="752">
        <f t="shared" si="6"/>
        <v>27</v>
      </c>
      <c r="Z41" s="415">
        <v>27</v>
      </c>
      <c r="AA41" s="415">
        <v>0</v>
      </c>
      <c r="AB41" s="415">
        <v>0</v>
      </c>
      <c r="AC41" s="687">
        <v>0</v>
      </c>
      <c r="AD41" s="687">
        <v>0</v>
      </c>
      <c r="AE41" s="683">
        <v>0</v>
      </c>
      <c r="AF41" s="687">
        <v>0</v>
      </c>
      <c r="AG41" s="416">
        <v>0</v>
      </c>
      <c r="AH41" s="438">
        <v>0</v>
      </c>
      <c r="AI41" s="508">
        <v>0</v>
      </c>
      <c r="AJ41" s="717">
        <v>0</v>
      </c>
      <c r="AK41" s="509">
        <f t="shared" si="3"/>
        <v>27</v>
      </c>
      <c r="AL41" s="875"/>
      <c r="AM41" s="883"/>
      <c r="AN41" s="877"/>
      <c r="AO41" s="878"/>
      <c r="AP41" s="877"/>
      <c r="AQ41" s="877"/>
      <c r="AR41" s="362"/>
      <c r="AS41" s="362"/>
      <c r="AT41" s="362"/>
      <c r="AU41" s="362"/>
      <c r="AV41" s="362"/>
      <c r="AW41" s="362"/>
      <c r="AX41" s="362"/>
      <c r="AY41" s="362"/>
      <c r="AZ41" s="362"/>
      <c r="BA41" s="362"/>
    </row>
    <row r="42" spans="2:95" s="364" customFormat="1" ht="30" customHeight="1" x14ac:dyDescent="0.25">
      <c r="B42" s="367" t="s">
        <v>583</v>
      </c>
      <c r="C42" s="367"/>
      <c r="D42" s="640" t="s">
        <v>584</v>
      </c>
      <c r="E42" s="676" t="s">
        <v>585</v>
      </c>
      <c r="F42" s="642" t="s">
        <v>586</v>
      </c>
      <c r="G42" s="642" t="s">
        <v>587</v>
      </c>
      <c r="H42" s="643">
        <v>132</v>
      </c>
      <c r="I42" s="646"/>
      <c r="J42" s="678" t="s">
        <v>76</v>
      </c>
      <c r="K42" s="645" t="s">
        <v>129</v>
      </c>
      <c r="L42" s="645">
        <v>283</v>
      </c>
      <c r="M42" s="645" t="s">
        <v>488</v>
      </c>
      <c r="N42" s="646" t="s">
        <v>369</v>
      </c>
      <c r="O42" s="645" t="s">
        <v>588</v>
      </c>
      <c r="P42" s="658">
        <v>39539</v>
      </c>
      <c r="Q42" s="646" t="s">
        <v>141</v>
      </c>
      <c r="R42" s="646">
        <v>19</v>
      </c>
      <c r="S42" s="642">
        <v>19</v>
      </c>
      <c r="T42" s="646">
        <v>0</v>
      </c>
      <c r="U42" s="646">
        <v>0</v>
      </c>
      <c r="V42" s="646"/>
      <c r="W42" s="646">
        <v>19</v>
      </c>
      <c r="X42" s="645">
        <v>16</v>
      </c>
      <c r="Y42" s="680">
        <f t="shared" si="6"/>
        <v>3</v>
      </c>
      <c r="Z42" s="415">
        <v>1</v>
      </c>
      <c r="AA42" s="415">
        <v>1</v>
      </c>
      <c r="AB42" s="415">
        <v>1</v>
      </c>
      <c r="AC42" s="687">
        <v>0</v>
      </c>
      <c r="AD42" s="687">
        <v>0</v>
      </c>
      <c r="AE42" s="683">
        <v>0</v>
      </c>
      <c r="AF42" s="687">
        <v>0</v>
      </c>
      <c r="AG42" s="416">
        <v>0</v>
      </c>
      <c r="AH42" s="413">
        <v>0</v>
      </c>
      <c r="AI42" s="508">
        <v>0</v>
      </c>
      <c r="AJ42" s="717">
        <v>0</v>
      </c>
      <c r="AK42" s="509">
        <f t="shared" si="3"/>
        <v>3</v>
      </c>
      <c r="AL42" s="875"/>
      <c r="AM42" s="883"/>
      <c r="AN42" s="877"/>
      <c r="AO42" s="878"/>
      <c r="AP42" s="877"/>
      <c r="AQ42" s="877"/>
      <c r="AR42" s="362"/>
      <c r="AS42" s="362"/>
      <c r="AT42" s="362"/>
      <c r="AU42" s="362"/>
      <c r="AV42" s="362"/>
      <c r="AW42" s="362"/>
      <c r="AX42" s="362"/>
      <c r="AY42" s="362"/>
      <c r="AZ42" s="362"/>
      <c r="BA42" s="362"/>
    </row>
    <row r="43" spans="2:95" s="364" customFormat="1" ht="204.75" customHeight="1" x14ac:dyDescent="0.25">
      <c r="C43" s="367"/>
      <c r="D43" s="640" t="s">
        <v>589</v>
      </c>
      <c r="E43" s="676" t="s">
        <v>590</v>
      </c>
      <c r="F43" s="642" t="s">
        <v>591</v>
      </c>
      <c r="G43" s="642" t="s">
        <v>587</v>
      </c>
      <c r="H43" s="643">
        <v>106</v>
      </c>
      <c r="I43" s="646"/>
      <c r="J43" s="678" t="s">
        <v>76</v>
      </c>
      <c r="K43" s="645" t="s">
        <v>129</v>
      </c>
      <c r="L43" s="645">
        <v>284</v>
      </c>
      <c r="M43" s="645" t="s">
        <v>592</v>
      </c>
      <c r="N43" s="646" t="s">
        <v>85</v>
      </c>
      <c r="O43" s="647" t="s">
        <v>593</v>
      </c>
      <c r="P43" s="658" t="s">
        <v>594</v>
      </c>
      <c r="Q43" s="646" t="s">
        <v>141</v>
      </c>
      <c r="R43" s="646">
        <v>15</v>
      </c>
      <c r="S43" s="642">
        <v>15</v>
      </c>
      <c r="T43" s="646">
        <v>0</v>
      </c>
      <c r="U43" s="646">
        <v>0</v>
      </c>
      <c r="V43" s="646"/>
      <c r="W43" s="646">
        <v>15</v>
      </c>
      <c r="X43" s="645">
        <v>14</v>
      </c>
      <c r="Y43" s="680">
        <f t="shared" si="6"/>
        <v>1</v>
      </c>
      <c r="Z43" s="415">
        <v>1</v>
      </c>
      <c r="AA43" s="415">
        <v>0</v>
      </c>
      <c r="AB43" s="415">
        <v>0</v>
      </c>
      <c r="AC43" s="687">
        <v>0</v>
      </c>
      <c r="AD43" s="687">
        <v>0</v>
      </c>
      <c r="AE43" s="683">
        <v>0</v>
      </c>
      <c r="AF43" s="687">
        <v>0</v>
      </c>
      <c r="AG43" s="416">
        <v>0</v>
      </c>
      <c r="AH43" s="413">
        <v>0</v>
      </c>
      <c r="AI43" s="508">
        <v>0</v>
      </c>
      <c r="AJ43" s="717">
        <v>0</v>
      </c>
      <c r="AK43" s="509">
        <f t="shared" si="3"/>
        <v>1</v>
      </c>
      <c r="AL43" s="875"/>
      <c r="AM43" s="883"/>
      <c r="AN43" s="877"/>
      <c r="AO43" s="878"/>
      <c r="AP43" s="877"/>
      <c r="AQ43" s="877"/>
      <c r="AR43" s="362"/>
      <c r="AS43" s="362"/>
      <c r="AT43" s="362"/>
      <c r="AU43" s="362"/>
      <c r="AV43" s="362"/>
      <c r="AW43" s="362"/>
      <c r="AX43" s="362"/>
      <c r="AY43" s="362"/>
      <c r="AZ43" s="362"/>
      <c r="BA43" s="362"/>
    </row>
    <row r="44" spans="2:95" s="364" customFormat="1" ht="157.5" x14ac:dyDescent="0.25">
      <c r="C44" s="367"/>
      <c r="D44" s="843" t="s">
        <v>595</v>
      </c>
      <c r="E44" s="858"/>
      <c r="F44" s="845" t="s">
        <v>596</v>
      </c>
      <c r="G44" s="845" t="s">
        <v>597</v>
      </c>
      <c r="H44" s="862"/>
      <c r="I44" s="846"/>
      <c r="J44" s="847" t="s">
        <v>76</v>
      </c>
      <c r="K44" s="848" t="s">
        <v>129</v>
      </c>
      <c r="L44" s="848">
        <v>284</v>
      </c>
      <c r="M44" s="848" t="s">
        <v>592</v>
      </c>
      <c r="N44" s="846" t="s">
        <v>598</v>
      </c>
      <c r="O44" s="859" t="s">
        <v>1447</v>
      </c>
      <c r="P44" s="849" t="s">
        <v>1448</v>
      </c>
      <c r="Q44" s="846" t="s">
        <v>141</v>
      </c>
      <c r="R44" s="846">
        <v>5</v>
      </c>
      <c r="S44" s="845">
        <v>5</v>
      </c>
      <c r="T44" s="846">
        <v>0</v>
      </c>
      <c r="U44" s="846">
        <v>0</v>
      </c>
      <c r="V44" s="846"/>
      <c r="W44" s="846">
        <v>5</v>
      </c>
      <c r="X44" s="848">
        <v>1</v>
      </c>
      <c r="Y44" s="850">
        <f t="shared" si="6"/>
        <v>4</v>
      </c>
      <c r="Z44" s="846">
        <v>0</v>
      </c>
      <c r="AA44" s="846">
        <v>1</v>
      </c>
      <c r="AB44" s="846">
        <v>1</v>
      </c>
      <c r="AC44" s="846">
        <v>1</v>
      </c>
      <c r="AD44" s="846">
        <v>1</v>
      </c>
      <c r="AE44" s="848">
        <v>0</v>
      </c>
      <c r="AF44" s="846">
        <v>0</v>
      </c>
      <c r="AG44" s="846">
        <v>0</v>
      </c>
      <c r="AH44" s="850">
        <v>0</v>
      </c>
      <c r="AI44" s="851">
        <v>0</v>
      </c>
      <c r="AJ44" s="851">
        <v>0</v>
      </c>
      <c r="AK44" s="509">
        <f t="shared" si="3"/>
        <v>4</v>
      </c>
      <c r="AL44" s="875"/>
      <c r="AM44" s="883"/>
      <c r="AN44" s="877"/>
      <c r="AO44" s="878"/>
      <c r="AP44" s="876"/>
      <c r="AQ44" s="876"/>
      <c r="AR44" s="362"/>
      <c r="AS44" s="362"/>
      <c r="AT44" s="362"/>
      <c r="AU44" s="362"/>
      <c r="AV44" s="362"/>
      <c r="AW44" s="362"/>
      <c r="AX44" s="362"/>
      <c r="AY44" s="362"/>
      <c r="AZ44" s="362"/>
      <c r="BA44" s="362"/>
    </row>
    <row r="45" spans="2:95" s="420" customFormat="1" ht="30" customHeight="1" x14ac:dyDescent="0.25">
      <c r="C45" s="421"/>
      <c r="D45" s="741">
        <v>240</v>
      </c>
      <c r="E45" s="639" t="s">
        <v>664</v>
      </c>
      <c r="F45" s="641" t="s">
        <v>665</v>
      </c>
      <c r="G45" s="642" t="s">
        <v>666</v>
      </c>
      <c r="H45" s="643">
        <v>1.8</v>
      </c>
      <c r="I45" s="646"/>
      <c r="J45" s="678" t="s">
        <v>76</v>
      </c>
      <c r="K45" s="645" t="s">
        <v>42</v>
      </c>
      <c r="L45" s="645">
        <v>286</v>
      </c>
      <c r="M45" s="645" t="s">
        <v>235</v>
      </c>
      <c r="N45" s="645" t="s">
        <v>85</v>
      </c>
      <c r="O45" s="647" t="s">
        <v>667</v>
      </c>
      <c r="P45" s="658" t="s">
        <v>668</v>
      </c>
      <c r="Q45" s="646" t="s">
        <v>141</v>
      </c>
      <c r="R45" s="646">
        <v>33</v>
      </c>
      <c r="S45" s="642">
        <v>33</v>
      </c>
      <c r="T45" s="646"/>
      <c r="U45" s="646">
        <v>0</v>
      </c>
      <c r="V45" s="646"/>
      <c r="W45" s="646">
        <v>33</v>
      </c>
      <c r="X45" s="645">
        <v>0</v>
      </c>
      <c r="Y45" s="752">
        <f>R45-X45</f>
        <v>33</v>
      </c>
      <c r="Z45" s="415">
        <v>16</v>
      </c>
      <c r="AA45" s="415">
        <v>17</v>
      </c>
      <c r="AB45" s="415">
        <v>0</v>
      </c>
      <c r="AC45" s="687">
        <v>0</v>
      </c>
      <c r="AD45" s="687">
        <v>0</v>
      </c>
      <c r="AE45" s="683">
        <v>0</v>
      </c>
      <c r="AF45" s="682">
        <v>0</v>
      </c>
      <c r="AG45" s="413">
        <v>0</v>
      </c>
      <c r="AH45" s="438">
        <v>0</v>
      </c>
      <c r="AI45" s="508">
        <v>0</v>
      </c>
      <c r="AJ45" s="717">
        <v>0</v>
      </c>
      <c r="AK45" s="509">
        <f t="shared" si="3"/>
        <v>33</v>
      </c>
      <c r="AL45" s="892"/>
      <c r="AM45" s="883"/>
      <c r="AN45" s="877"/>
      <c r="AO45" s="878"/>
      <c r="AP45" s="877"/>
      <c r="AQ45" s="877"/>
      <c r="AR45" s="362"/>
      <c r="AS45" s="362"/>
      <c r="AT45" s="362"/>
      <c r="AU45" s="362"/>
      <c r="AV45" s="362"/>
      <c r="AW45" s="362"/>
      <c r="AX45" s="362"/>
      <c r="AY45" s="362"/>
      <c r="AZ45" s="362"/>
      <c r="BA45" s="362"/>
      <c r="BB45" s="364"/>
      <c r="BC45" s="364"/>
      <c r="BD45" s="364"/>
      <c r="BE45" s="364"/>
      <c r="BF45" s="364"/>
      <c r="BG45" s="364"/>
      <c r="BH45" s="364"/>
      <c r="BI45" s="364"/>
      <c r="BJ45" s="364"/>
      <c r="BK45" s="364"/>
      <c r="BL45" s="364"/>
      <c r="BM45" s="364"/>
      <c r="BN45" s="364"/>
      <c r="BO45" s="364"/>
      <c r="BP45" s="364"/>
      <c r="BQ45" s="364"/>
      <c r="BR45" s="364"/>
      <c r="BS45" s="364"/>
      <c r="BT45" s="364"/>
      <c r="BU45" s="364"/>
      <c r="BV45" s="364"/>
      <c r="BW45" s="364"/>
      <c r="BX45" s="364"/>
      <c r="BY45" s="364"/>
      <c r="BZ45" s="364"/>
      <c r="CA45" s="364"/>
      <c r="CB45" s="364"/>
      <c r="CC45" s="364"/>
      <c r="CD45" s="364"/>
      <c r="CE45" s="364"/>
      <c r="CF45" s="364"/>
      <c r="CG45" s="364"/>
      <c r="CH45" s="364"/>
      <c r="CI45" s="364"/>
      <c r="CJ45" s="364"/>
      <c r="CK45" s="364"/>
      <c r="CL45" s="364"/>
      <c r="CM45" s="364"/>
      <c r="CN45" s="364"/>
      <c r="CO45" s="364"/>
      <c r="CP45" s="364"/>
      <c r="CQ45" s="364"/>
    </row>
    <row r="46" spans="2:95" s="420" customFormat="1" ht="30" customHeight="1" x14ac:dyDescent="0.25">
      <c r="C46" s="421"/>
      <c r="D46" s="741" t="s">
        <v>669</v>
      </c>
      <c r="E46" s="639" t="s">
        <v>664</v>
      </c>
      <c r="F46" s="641" t="s">
        <v>665</v>
      </c>
      <c r="G46" s="642" t="s">
        <v>666</v>
      </c>
      <c r="H46" s="643">
        <v>1.8</v>
      </c>
      <c r="I46" s="646"/>
      <c r="J46" s="678" t="s">
        <v>76</v>
      </c>
      <c r="K46" s="645" t="s">
        <v>42</v>
      </c>
      <c r="L46" s="645">
        <v>286</v>
      </c>
      <c r="M46" s="645" t="s">
        <v>235</v>
      </c>
      <c r="N46" s="645" t="s">
        <v>85</v>
      </c>
      <c r="O46" s="647" t="s">
        <v>667</v>
      </c>
      <c r="P46" s="658" t="s">
        <v>668</v>
      </c>
      <c r="Q46" s="646" t="s">
        <v>141</v>
      </c>
      <c r="R46" s="646">
        <v>12</v>
      </c>
      <c r="S46" s="642">
        <v>12</v>
      </c>
      <c r="T46" s="646"/>
      <c r="U46" s="646">
        <v>12</v>
      </c>
      <c r="V46" s="646"/>
      <c r="W46" s="646">
        <v>0</v>
      </c>
      <c r="X46" s="645">
        <v>0</v>
      </c>
      <c r="Y46" s="752">
        <f>R46-X46</f>
        <v>12</v>
      </c>
      <c r="Z46" s="514">
        <v>0</v>
      </c>
      <c r="AA46" s="514">
        <v>12</v>
      </c>
      <c r="AB46" s="514">
        <v>0</v>
      </c>
      <c r="AC46" s="686">
        <v>0</v>
      </c>
      <c r="AD46" s="686">
        <v>0</v>
      </c>
      <c r="AE46" s="685">
        <v>0</v>
      </c>
      <c r="AF46" s="684">
        <v>0</v>
      </c>
      <c r="AG46" s="517">
        <v>0</v>
      </c>
      <c r="AH46" s="517">
        <v>0</v>
      </c>
      <c r="AI46" s="518">
        <v>0</v>
      </c>
      <c r="AJ46" s="720">
        <v>0</v>
      </c>
      <c r="AK46" s="509">
        <f t="shared" si="3"/>
        <v>12</v>
      </c>
      <c r="AL46" s="892"/>
      <c r="AM46" s="883"/>
      <c r="AN46" s="877"/>
      <c r="AO46" s="878"/>
      <c r="AP46" s="877"/>
      <c r="AQ46" s="877"/>
      <c r="AR46" s="362"/>
      <c r="AS46" s="362"/>
      <c r="AT46" s="362"/>
      <c r="AU46" s="362"/>
      <c r="AV46" s="362"/>
      <c r="AW46" s="362"/>
      <c r="AX46" s="362"/>
      <c r="AY46" s="362"/>
      <c r="AZ46" s="362"/>
      <c r="BA46" s="362"/>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row>
    <row r="47" spans="2:95" s="420" customFormat="1" ht="63" customHeight="1" x14ac:dyDescent="0.25">
      <c r="B47" s="425"/>
      <c r="C47" s="425"/>
      <c r="D47" s="779" t="s">
        <v>671</v>
      </c>
      <c r="E47" s="780" t="s">
        <v>672</v>
      </c>
      <c r="F47" s="781" t="s">
        <v>673</v>
      </c>
      <c r="G47" s="755" t="s">
        <v>285</v>
      </c>
      <c r="H47" s="756">
        <v>3.27</v>
      </c>
      <c r="I47" s="782"/>
      <c r="J47" s="783" t="s">
        <v>76</v>
      </c>
      <c r="K47" s="757" t="s">
        <v>77</v>
      </c>
      <c r="L47" s="757">
        <v>312</v>
      </c>
      <c r="M47" s="784" t="s">
        <v>674</v>
      </c>
      <c r="N47" s="757" t="s">
        <v>85</v>
      </c>
      <c r="O47" s="784" t="s">
        <v>675</v>
      </c>
      <c r="P47" s="662" t="s">
        <v>676</v>
      </c>
      <c r="Q47" s="782" t="s">
        <v>141</v>
      </c>
      <c r="R47" s="782">
        <v>190</v>
      </c>
      <c r="S47" s="755">
        <v>190</v>
      </c>
      <c r="T47" s="782">
        <v>0</v>
      </c>
      <c r="U47" s="782">
        <v>19</v>
      </c>
      <c r="V47" s="782"/>
      <c r="W47" s="782">
        <v>190</v>
      </c>
      <c r="X47" s="757">
        <v>0</v>
      </c>
      <c r="Y47" s="785">
        <v>190</v>
      </c>
      <c r="Z47" s="604">
        <v>12</v>
      </c>
      <c r="AA47" s="604">
        <v>46</v>
      </c>
      <c r="AB47" s="604">
        <v>35</v>
      </c>
      <c r="AC47" s="703">
        <v>35</v>
      </c>
      <c r="AD47" s="703">
        <v>35</v>
      </c>
      <c r="AE47" s="704">
        <v>27</v>
      </c>
      <c r="AF47" s="705">
        <v>0</v>
      </c>
      <c r="AG47" s="605">
        <v>0</v>
      </c>
      <c r="AH47" s="605">
        <v>0</v>
      </c>
      <c r="AI47" s="606">
        <v>0</v>
      </c>
      <c r="AJ47" s="727">
        <v>0</v>
      </c>
      <c r="AK47" s="509">
        <f t="shared" si="3"/>
        <v>190</v>
      </c>
      <c r="AL47" s="875"/>
      <c r="AM47" s="883"/>
      <c r="AN47" s="877"/>
      <c r="AO47" s="878"/>
      <c r="AP47" s="877"/>
      <c r="AQ47" s="877"/>
      <c r="AR47" s="362"/>
      <c r="AS47" s="362"/>
      <c r="AT47" s="362"/>
      <c r="AU47" s="362"/>
      <c r="AV47" s="362"/>
      <c r="AW47" s="362"/>
      <c r="AX47" s="362"/>
      <c r="AY47" s="362"/>
      <c r="AZ47" s="362"/>
      <c r="BA47" s="362"/>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row>
    <row r="48" spans="2:95" s="420" customFormat="1" ht="78.75" x14ac:dyDescent="0.25">
      <c r="B48" s="425"/>
      <c r="C48" s="425"/>
      <c r="D48" s="748" t="s">
        <v>677</v>
      </c>
      <c r="E48" s="639" t="s">
        <v>672</v>
      </c>
      <c r="F48" s="641" t="s">
        <v>678</v>
      </c>
      <c r="G48" s="642" t="s">
        <v>679</v>
      </c>
      <c r="H48" s="1085">
        <v>7.63</v>
      </c>
      <c r="I48" s="646"/>
      <c r="J48" s="678" t="s">
        <v>76</v>
      </c>
      <c r="K48" s="645" t="s">
        <v>77</v>
      </c>
      <c r="L48" s="645">
        <v>312</v>
      </c>
      <c r="M48" s="645" t="s">
        <v>674</v>
      </c>
      <c r="N48" s="645" t="s">
        <v>85</v>
      </c>
      <c r="O48" s="647" t="s">
        <v>680</v>
      </c>
      <c r="P48" s="658">
        <v>41016</v>
      </c>
      <c r="Q48" s="646" t="s">
        <v>141</v>
      </c>
      <c r="R48" s="646">
        <v>108</v>
      </c>
      <c r="S48" s="642">
        <v>108</v>
      </c>
      <c r="T48" s="646">
        <v>0</v>
      </c>
      <c r="U48" s="646">
        <v>0</v>
      </c>
      <c r="V48" s="646"/>
      <c r="W48" s="646">
        <v>108</v>
      </c>
      <c r="X48" s="645">
        <v>0</v>
      </c>
      <c r="Y48" s="680">
        <f>R48-X48</f>
        <v>108</v>
      </c>
      <c r="Z48" s="415">
        <v>0</v>
      </c>
      <c r="AA48" s="415">
        <v>0</v>
      </c>
      <c r="AB48" s="415">
        <v>12</v>
      </c>
      <c r="AC48" s="687">
        <v>48</v>
      </c>
      <c r="AD48" s="687">
        <v>48</v>
      </c>
      <c r="AE48" s="683">
        <v>0</v>
      </c>
      <c r="AF48" s="682">
        <v>0</v>
      </c>
      <c r="AG48" s="413">
        <v>0</v>
      </c>
      <c r="AH48" s="413">
        <v>0</v>
      </c>
      <c r="AI48" s="508">
        <v>0</v>
      </c>
      <c r="AJ48" s="718">
        <v>0</v>
      </c>
      <c r="AK48" s="509">
        <f t="shared" si="3"/>
        <v>108</v>
      </c>
      <c r="AL48" s="890"/>
      <c r="AM48" s="883"/>
      <c r="AN48" s="877"/>
      <c r="AO48" s="878"/>
      <c r="AP48" s="877"/>
      <c r="AQ48" s="877"/>
      <c r="AR48" s="362"/>
      <c r="AS48" s="362"/>
      <c r="AT48" s="362"/>
      <c r="AU48" s="362"/>
      <c r="AV48" s="362"/>
      <c r="AW48" s="362"/>
      <c r="AX48" s="362"/>
      <c r="AY48" s="362"/>
      <c r="AZ48" s="362"/>
      <c r="BA48" s="362"/>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row>
    <row r="49" spans="2:95" s="420" customFormat="1" ht="30" customHeight="1" x14ac:dyDescent="0.25">
      <c r="B49" s="425"/>
      <c r="C49" s="425"/>
      <c r="D49" s="748" t="s">
        <v>681</v>
      </c>
      <c r="E49" s="639" t="s">
        <v>672</v>
      </c>
      <c r="F49" s="641" t="s">
        <v>678</v>
      </c>
      <c r="G49" s="642" t="s">
        <v>682</v>
      </c>
      <c r="H49" s="1086"/>
      <c r="I49" s="646"/>
      <c r="J49" s="678" t="s">
        <v>76</v>
      </c>
      <c r="K49" s="645" t="s">
        <v>77</v>
      </c>
      <c r="L49" s="645">
        <v>312</v>
      </c>
      <c r="M49" s="645" t="s">
        <v>674</v>
      </c>
      <c r="N49" s="645" t="s">
        <v>85</v>
      </c>
      <c r="O49" s="647" t="s">
        <v>680</v>
      </c>
      <c r="P49" s="658">
        <v>41016</v>
      </c>
      <c r="Q49" s="646" t="s">
        <v>141</v>
      </c>
      <c r="R49" s="646">
        <v>93</v>
      </c>
      <c r="S49" s="642">
        <v>93</v>
      </c>
      <c r="T49" s="646">
        <v>0</v>
      </c>
      <c r="U49" s="646">
        <v>0</v>
      </c>
      <c r="V49" s="646"/>
      <c r="W49" s="646">
        <v>93</v>
      </c>
      <c r="X49" s="645">
        <v>0</v>
      </c>
      <c r="Y49" s="680">
        <f>R49-X49</f>
        <v>93</v>
      </c>
      <c r="Z49" s="415">
        <v>0</v>
      </c>
      <c r="AA49" s="415">
        <v>7</v>
      </c>
      <c r="AB49" s="415">
        <v>28</v>
      </c>
      <c r="AC49" s="687">
        <v>28</v>
      </c>
      <c r="AD49" s="687">
        <v>30</v>
      </c>
      <c r="AE49" s="683">
        <v>0</v>
      </c>
      <c r="AF49" s="682">
        <v>0</v>
      </c>
      <c r="AG49" s="413">
        <v>0</v>
      </c>
      <c r="AH49" s="413">
        <v>0</v>
      </c>
      <c r="AI49" s="508">
        <v>0</v>
      </c>
      <c r="AJ49" s="718">
        <v>0</v>
      </c>
      <c r="AK49" s="509">
        <f t="shared" si="3"/>
        <v>93</v>
      </c>
      <c r="AL49" s="892"/>
      <c r="AM49" s="883"/>
      <c r="AN49" s="877"/>
      <c r="AO49" s="878"/>
      <c r="AP49" s="877"/>
      <c r="AQ49" s="877"/>
      <c r="AR49" s="362"/>
      <c r="AS49" s="362"/>
      <c r="AT49" s="362"/>
      <c r="AU49" s="362"/>
      <c r="AV49" s="362"/>
      <c r="AW49" s="362"/>
      <c r="AX49" s="362"/>
      <c r="AY49" s="362"/>
      <c r="AZ49" s="362"/>
      <c r="BA49" s="362"/>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row>
    <row r="50" spans="2:95" s="420" customFormat="1" ht="30" customHeight="1" x14ac:dyDescent="0.25">
      <c r="B50" s="425"/>
      <c r="C50" s="425"/>
      <c r="D50" s="748" t="s">
        <v>683</v>
      </c>
      <c r="E50" s="639" t="s">
        <v>672</v>
      </c>
      <c r="F50" s="641" t="s">
        <v>678</v>
      </c>
      <c r="G50" s="642" t="s">
        <v>684</v>
      </c>
      <c r="H50" s="1087"/>
      <c r="I50" s="646"/>
      <c r="J50" s="678" t="s">
        <v>76</v>
      </c>
      <c r="K50" s="645" t="s">
        <v>77</v>
      </c>
      <c r="L50" s="645">
        <v>312</v>
      </c>
      <c r="M50" s="645" t="s">
        <v>674</v>
      </c>
      <c r="N50" s="645" t="s">
        <v>85</v>
      </c>
      <c r="O50" s="647" t="s">
        <v>680</v>
      </c>
      <c r="P50" s="658">
        <v>41016</v>
      </c>
      <c r="Q50" s="646" t="s">
        <v>141</v>
      </c>
      <c r="R50" s="646">
        <v>36</v>
      </c>
      <c r="S50" s="642">
        <v>10</v>
      </c>
      <c r="T50" s="646">
        <v>26</v>
      </c>
      <c r="U50" s="646">
        <v>36</v>
      </c>
      <c r="V50" s="646"/>
      <c r="W50" s="646">
        <v>0</v>
      </c>
      <c r="X50" s="645">
        <v>0</v>
      </c>
      <c r="Y50" s="680">
        <f>R50-X50</f>
        <v>36</v>
      </c>
      <c r="Z50" s="514">
        <v>0</v>
      </c>
      <c r="AA50" s="514">
        <v>0</v>
      </c>
      <c r="AB50" s="514">
        <v>36</v>
      </c>
      <c r="AC50" s="686">
        <v>0</v>
      </c>
      <c r="AD50" s="686">
        <v>0</v>
      </c>
      <c r="AE50" s="685">
        <v>0</v>
      </c>
      <c r="AF50" s="684">
        <v>0</v>
      </c>
      <c r="AG50" s="517">
        <v>0</v>
      </c>
      <c r="AH50" s="517">
        <v>0</v>
      </c>
      <c r="AI50" s="518">
        <v>0</v>
      </c>
      <c r="AJ50" s="719">
        <v>0</v>
      </c>
      <c r="AK50" s="509"/>
      <c r="AL50" s="892"/>
      <c r="AM50" s="883"/>
      <c r="AN50" s="877"/>
      <c r="AO50" s="878"/>
      <c r="AP50" s="877"/>
      <c r="AQ50" s="877"/>
      <c r="AR50" s="362"/>
      <c r="AS50" s="362"/>
      <c r="AT50" s="362"/>
      <c r="AU50" s="362"/>
      <c r="AV50" s="362"/>
      <c r="AW50" s="362"/>
      <c r="AX50" s="362"/>
      <c r="AY50" s="362"/>
      <c r="AZ50" s="362"/>
      <c r="BA50" s="362"/>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row>
    <row r="51" spans="2:95" s="420" customFormat="1" ht="30" customHeight="1" x14ac:dyDescent="0.25">
      <c r="B51" s="443"/>
      <c r="C51" s="443"/>
      <c r="D51" s="748" t="s">
        <v>706</v>
      </c>
      <c r="E51" s="792" t="s">
        <v>707</v>
      </c>
      <c r="F51" s="641" t="s">
        <v>708</v>
      </c>
      <c r="G51" s="642" t="s">
        <v>290</v>
      </c>
      <c r="H51" s="643">
        <v>1.01</v>
      </c>
      <c r="I51" s="646"/>
      <c r="J51" s="678" t="s">
        <v>76</v>
      </c>
      <c r="K51" s="645" t="s">
        <v>77</v>
      </c>
      <c r="L51" s="645">
        <v>311</v>
      </c>
      <c r="M51" s="647" t="s">
        <v>709</v>
      </c>
      <c r="N51" s="645" t="s">
        <v>85</v>
      </c>
      <c r="O51" s="647" t="s">
        <v>710</v>
      </c>
      <c r="P51" s="658" t="s">
        <v>711</v>
      </c>
      <c r="Q51" s="646" t="s">
        <v>141</v>
      </c>
      <c r="R51" s="646">
        <v>53</v>
      </c>
      <c r="S51" s="642">
        <v>53</v>
      </c>
      <c r="T51" s="646">
        <v>0</v>
      </c>
      <c r="U51" s="646">
        <v>0</v>
      </c>
      <c r="V51" s="646"/>
      <c r="W51" s="646">
        <v>53</v>
      </c>
      <c r="X51" s="645">
        <v>28</v>
      </c>
      <c r="Y51" s="752">
        <f>R51-X51</f>
        <v>25</v>
      </c>
      <c r="Z51" s="415">
        <v>25</v>
      </c>
      <c r="AA51" s="415">
        <v>0</v>
      </c>
      <c r="AB51" s="415">
        <v>0</v>
      </c>
      <c r="AC51" s="687">
        <v>0</v>
      </c>
      <c r="AD51" s="687">
        <v>0</v>
      </c>
      <c r="AE51" s="683">
        <v>0</v>
      </c>
      <c r="AF51" s="682">
        <v>0</v>
      </c>
      <c r="AG51" s="413">
        <v>0</v>
      </c>
      <c r="AH51" s="413">
        <v>0</v>
      </c>
      <c r="AI51" s="508">
        <v>0</v>
      </c>
      <c r="AJ51" s="717">
        <v>0</v>
      </c>
      <c r="AK51" s="509">
        <f t="shared" ref="AK51:AK60" si="7">SUM(Z51:AJ51)</f>
        <v>25</v>
      </c>
      <c r="AL51" s="892"/>
      <c r="AM51" s="883"/>
      <c r="AN51" s="877"/>
      <c r="AO51" s="878"/>
      <c r="AP51" s="877"/>
      <c r="AQ51" s="877"/>
      <c r="AR51" s="362"/>
      <c r="AS51" s="362"/>
      <c r="AT51" s="362"/>
      <c r="AU51" s="362"/>
      <c r="AV51" s="362"/>
      <c r="AW51" s="362"/>
      <c r="AX51" s="362"/>
      <c r="AY51" s="362"/>
      <c r="AZ51" s="362"/>
      <c r="BA51" s="362"/>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row>
    <row r="52" spans="2:95" s="420" customFormat="1" ht="30" customHeight="1" x14ac:dyDescent="0.25">
      <c r="D52" s="748" t="s">
        <v>733</v>
      </c>
      <c r="E52" s="798" t="s">
        <v>731</v>
      </c>
      <c r="F52" s="799" t="s">
        <v>734</v>
      </c>
      <c r="G52" s="642" t="s">
        <v>735</v>
      </c>
      <c r="H52" s="788"/>
      <c r="I52" s="646"/>
      <c r="J52" s="678" t="s">
        <v>76</v>
      </c>
      <c r="K52" s="645" t="s">
        <v>77</v>
      </c>
      <c r="L52" s="645">
        <v>311</v>
      </c>
      <c r="M52" s="647" t="s">
        <v>709</v>
      </c>
      <c r="N52" s="645" t="s">
        <v>736</v>
      </c>
      <c r="O52" s="647" t="s">
        <v>737</v>
      </c>
      <c r="P52" s="658" t="s">
        <v>738</v>
      </c>
      <c r="Q52" s="646" t="s">
        <v>141</v>
      </c>
      <c r="R52" s="646">
        <v>64</v>
      </c>
      <c r="S52" s="642">
        <v>14</v>
      </c>
      <c r="T52" s="646">
        <v>50</v>
      </c>
      <c r="U52" s="646">
        <v>0</v>
      </c>
      <c r="V52" s="646"/>
      <c r="W52" s="646">
        <v>64</v>
      </c>
      <c r="X52" s="645">
        <v>29</v>
      </c>
      <c r="Y52" s="752">
        <f t="shared" ref="Y52:Y60" si="8">R52-X52</f>
        <v>35</v>
      </c>
      <c r="Z52" s="415">
        <v>35</v>
      </c>
      <c r="AA52" s="415">
        <v>0</v>
      </c>
      <c r="AB52" s="415">
        <v>0</v>
      </c>
      <c r="AC52" s="687">
        <v>0</v>
      </c>
      <c r="AD52" s="687">
        <v>0</v>
      </c>
      <c r="AE52" s="683">
        <v>0</v>
      </c>
      <c r="AF52" s="682">
        <v>0</v>
      </c>
      <c r="AG52" s="413">
        <v>0</v>
      </c>
      <c r="AH52" s="438">
        <v>0</v>
      </c>
      <c r="AI52" s="508">
        <v>0</v>
      </c>
      <c r="AJ52" s="717">
        <v>0</v>
      </c>
      <c r="AK52" s="509">
        <f t="shared" si="7"/>
        <v>35</v>
      </c>
      <c r="AL52" s="892"/>
      <c r="AM52" s="883"/>
      <c r="AN52" s="877"/>
      <c r="AO52" s="878"/>
      <c r="AP52" s="877"/>
      <c r="AQ52" s="877"/>
      <c r="AR52" s="362"/>
      <c r="AS52" s="362"/>
      <c r="AT52" s="362"/>
      <c r="AU52" s="362"/>
      <c r="AV52" s="362"/>
      <c r="AW52" s="362"/>
      <c r="AX52" s="362"/>
      <c r="AY52" s="362"/>
      <c r="AZ52" s="362"/>
      <c r="BA52" s="362"/>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row>
    <row r="53" spans="2:95" s="420" customFormat="1" ht="30" customHeight="1" x14ac:dyDescent="0.25">
      <c r="D53" s="748" t="s">
        <v>739</v>
      </c>
      <c r="E53" s="798" t="s">
        <v>731</v>
      </c>
      <c r="F53" s="799" t="s">
        <v>740</v>
      </c>
      <c r="G53" s="642" t="s">
        <v>84</v>
      </c>
      <c r="H53" s="788"/>
      <c r="I53" s="646"/>
      <c r="J53" s="678" t="s">
        <v>76</v>
      </c>
      <c r="K53" s="645" t="s">
        <v>77</v>
      </c>
      <c r="L53" s="645">
        <v>311</v>
      </c>
      <c r="M53" s="647" t="s">
        <v>709</v>
      </c>
      <c r="N53" s="645" t="s">
        <v>736</v>
      </c>
      <c r="O53" s="647" t="s">
        <v>741</v>
      </c>
      <c r="P53" s="658" t="s">
        <v>742</v>
      </c>
      <c r="Q53" s="646" t="s">
        <v>141</v>
      </c>
      <c r="R53" s="646">
        <v>184</v>
      </c>
      <c r="S53" s="642">
        <v>140</v>
      </c>
      <c r="T53" s="646">
        <v>44</v>
      </c>
      <c r="U53" s="646">
        <v>0</v>
      </c>
      <c r="V53" s="646"/>
      <c r="W53" s="646">
        <v>184</v>
      </c>
      <c r="X53" s="645">
        <v>0</v>
      </c>
      <c r="Y53" s="752">
        <f t="shared" si="8"/>
        <v>184</v>
      </c>
      <c r="Z53" s="604">
        <v>4</v>
      </c>
      <c r="AA53" s="604">
        <v>48</v>
      </c>
      <c r="AB53" s="604">
        <v>48</v>
      </c>
      <c r="AC53" s="703">
        <v>48</v>
      </c>
      <c r="AD53" s="703">
        <v>36</v>
      </c>
      <c r="AE53" s="704">
        <v>0</v>
      </c>
      <c r="AF53" s="705">
        <v>0</v>
      </c>
      <c r="AG53" s="605">
        <v>0</v>
      </c>
      <c r="AH53" s="607">
        <v>0</v>
      </c>
      <c r="AI53" s="606">
        <v>0</v>
      </c>
      <c r="AJ53" s="727">
        <v>0</v>
      </c>
      <c r="AK53" s="509">
        <f t="shared" si="7"/>
        <v>184</v>
      </c>
      <c r="AL53" s="892"/>
      <c r="AM53" s="883"/>
      <c r="AN53" s="877"/>
      <c r="AO53" s="878"/>
      <c r="AP53" s="877"/>
      <c r="AQ53" s="877"/>
      <c r="AR53" s="362"/>
      <c r="AS53" s="362"/>
      <c r="AT53" s="362"/>
      <c r="AU53" s="362"/>
      <c r="AV53" s="362"/>
      <c r="AW53" s="362"/>
      <c r="AX53" s="362"/>
      <c r="AY53" s="362"/>
      <c r="AZ53" s="362"/>
      <c r="BA53" s="362"/>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row>
    <row r="54" spans="2:95" s="420" customFormat="1" ht="63" customHeight="1" x14ac:dyDescent="0.25">
      <c r="D54" s="748" t="s">
        <v>608</v>
      </c>
      <c r="E54" s="798" t="s">
        <v>731</v>
      </c>
      <c r="F54" s="799" t="s">
        <v>750</v>
      </c>
      <c r="G54" s="642" t="s">
        <v>84</v>
      </c>
      <c r="H54" s="788">
        <v>8</v>
      </c>
      <c r="I54" s="646"/>
      <c r="J54" s="678" t="s">
        <v>76</v>
      </c>
      <c r="K54" s="645" t="s">
        <v>77</v>
      </c>
      <c r="L54" s="645">
        <v>311</v>
      </c>
      <c r="M54" s="647" t="s">
        <v>709</v>
      </c>
      <c r="N54" s="645" t="s">
        <v>736</v>
      </c>
      <c r="O54" s="647" t="s">
        <v>751</v>
      </c>
      <c r="P54" s="658" t="s">
        <v>752</v>
      </c>
      <c r="Q54" s="646" t="s">
        <v>141</v>
      </c>
      <c r="R54" s="646">
        <v>117</v>
      </c>
      <c r="S54" s="642">
        <v>117</v>
      </c>
      <c r="T54" s="646">
        <v>0</v>
      </c>
      <c r="U54" s="646">
        <v>0</v>
      </c>
      <c r="V54" s="646"/>
      <c r="W54" s="646">
        <v>117</v>
      </c>
      <c r="X54" s="645">
        <v>111</v>
      </c>
      <c r="Y54" s="752">
        <f t="shared" si="8"/>
        <v>6</v>
      </c>
      <c r="Z54" s="415">
        <v>6</v>
      </c>
      <c r="AA54" s="415">
        <v>0</v>
      </c>
      <c r="AB54" s="415">
        <v>0</v>
      </c>
      <c r="AC54" s="687">
        <v>0</v>
      </c>
      <c r="AD54" s="687">
        <v>0</v>
      </c>
      <c r="AE54" s="683">
        <v>0</v>
      </c>
      <c r="AF54" s="682">
        <v>0</v>
      </c>
      <c r="AG54" s="413">
        <v>0</v>
      </c>
      <c r="AH54" s="438">
        <v>0</v>
      </c>
      <c r="AI54" s="508">
        <v>0</v>
      </c>
      <c r="AJ54" s="717">
        <v>0</v>
      </c>
      <c r="AK54" s="509">
        <f t="shared" si="7"/>
        <v>6</v>
      </c>
      <c r="AL54" s="892"/>
      <c r="AM54" s="883"/>
      <c r="AN54" s="877"/>
      <c r="AO54" s="878"/>
      <c r="AP54" s="877"/>
      <c r="AQ54" s="877"/>
      <c r="AR54" s="362"/>
      <c r="AS54" s="362"/>
      <c r="AT54" s="362"/>
      <c r="AU54" s="362"/>
      <c r="AV54" s="362"/>
      <c r="AW54" s="362"/>
      <c r="AX54" s="362"/>
      <c r="AY54" s="362"/>
      <c r="AZ54" s="362"/>
      <c r="BA54" s="362"/>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364"/>
      <c r="CC54" s="364"/>
      <c r="CD54" s="364"/>
      <c r="CE54" s="364"/>
      <c r="CF54" s="364"/>
      <c r="CG54" s="364"/>
      <c r="CH54" s="364"/>
      <c r="CI54" s="364"/>
      <c r="CJ54" s="364"/>
      <c r="CK54" s="364"/>
      <c r="CL54" s="364"/>
      <c r="CM54" s="364"/>
      <c r="CN54" s="364"/>
      <c r="CO54" s="364"/>
      <c r="CP54" s="364"/>
      <c r="CQ54" s="364"/>
    </row>
    <row r="55" spans="2:95" s="420" customFormat="1" ht="51" customHeight="1" x14ac:dyDescent="0.25">
      <c r="B55" s="425"/>
      <c r="C55" s="425"/>
      <c r="D55" s="748" t="s">
        <v>753</v>
      </c>
      <c r="E55" s="798" t="s">
        <v>731</v>
      </c>
      <c r="F55" s="799" t="s">
        <v>754</v>
      </c>
      <c r="G55" s="642" t="s">
        <v>703</v>
      </c>
      <c r="H55" s="788"/>
      <c r="I55" s="646"/>
      <c r="J55" s="678" t="s">
        <v>76</v>
      </c>
      <c r="K55" s="645" t="s">
        <v>77</v>
      </c>
      <c r="L55" s="645">
        <v>311</v>
      </c>
      <c r="M55" s="647" t="s">
        <v>709</v>
      </c>
      <c r="N55" s="645" t="s">
        <v>736</v>
      </c>
      <c r="O55" s="647" t="s">
        <v>755</v>
      </c>
      <c r="P55" s="658" t="s">
        <v>756</v>
      </c>
      <c r="Q55" s="646" t="s">
        <v>141</v>
      </c>
      <c r="R55" s="646">
        <v>74</v>
      </c>
      <c r="S55" s="642">
        <v>74</v>
      </c>
      <c r="T55" s="646"/>
      <c r="U55" s="646">
        <v>0</v>
      </c>
      <c r="V55" s="646"/>
      <c r="W55" s="646">
        <v>74</v>
      </c>
      <c r="X55" s="645">
        <v>57</v>
      </c>
      <c r="Y55" s="752">
        <f t="shared" si="8"/>
        <v>17</v>
      </c>
      <c r="Z55" s="415">
        <v>17</v>
      </c>
      <c r="AA55" s="415">
        <v>0</v>
      </c>
      <c r="AB55" s="415">
        <v>0</v>
      </c>
      <c r="AC55" s="687">
        <v>0</v>
      </c>
      <c r="AD55" s="687">
        <v>0</v>
      </c>
      <c r="AE55" s="683">
        <v>0</v>
      </c>
      <c r="AF55" s="682">
        <v>0</v>
      </c>
      <c r="AG55" s="413">
        <v>0</v>
      </c>
      <c r="AH55" s="438">
        <v>0</v>
      </c>
      <c r="AI55" s="508">
        <v>0</v>
      </c>
      <c r="AJ55" s="717">
        <v>0</v>
      </c>
      <c r="AK55" s="509">
        <f t="shared" si="7"/>
        <v>17</v>
      </c>
      <c r="AL55" s="892"/>
      <c r="AM55" s="883"/>
      <c r="AN55" s="877"/>
      <c r="AO55" s="878"/>
      <c r="AP55" s="877"/>
      <c r="AQ55" s="877"/>
      <c r="AR55" s="362"/>
      <c r="AS55" s="362"/>
      <c r="AT55" s="362"/>
      <c r="AU55" s="362"/>
      <c r="AV55" s="362"/>
      <c r="AW55" s="362"/>
      <c r="AX55" s="362"/>
      <c r="AY55" s="362"/>
      <c r="AZ55" s="362"/>
      <c r="BA55" s="362"/>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4"/>
      <c r="CA55" s="364"/>
      <c r="CB55" s="364"/>
      <c r="CC55" s="364"/>
      <c r="CD55" s="364"/>
      <c r="CE55" s="364"/>
      <c r="CF55" s="364"/>
      <c r="CG55" s="364"/>
      <c r="CH55" s="364"/>
      <c r="CI55" s="364"/>
      <c r="CJ55" s="364"/>
      <c r="CK55" s="364"/>
      <c r="CL55" s="364"/>
      <c r="CM55" s="364"/>
      <c r="CN55" s="364"/>
      <c r="CO55" s="364"/>
      <c r="CP55" s="364"/>
      <c r="CQ55" s="364"/>
    </row>
    <row r="56" spans="2:95" s="420" customFormat="1" ht="94.5" x14ac:dyDescent="0.25">
      <c r="B56" s="425"/>
      <c r="C56" s="425"/>
      <c r="D56" s="748" t="s">
        <v>757</v>
      </c>
      <c r="E56" s="798" t="s">
        <v>731</v>
      </c>
      <c r="F56" s="800" t="s">
        <v>754</v>
      </c>
      <c r="G56" s="642" t="s">
        <v>269</v>
      </c>
      <c r="H56" s="788"/>
      <c r="I56" s="646"/>
      <c r="J56" s="678" t="s">
        <v>76</v>
      </c>
      <c r="K56" s="645" t="s">
        <v>77</v>
      </c>
      <c r="L56" s="645">
        <v>311</v>
      </c>
      <c r="M56" s="647" t="s">
        <v>709</v>
      </c>
      <c r="N56" s="645" t="s">
        <v>736</v>
      </c>
      <c r="O56" s="647" t="s">
        <v>758</v>
      </c>
      <c r="P56" s="658" t="s">
        <v>759</v>
      </c>
      <c r="Q56" s="646" t="s">
        <v>141</v>
      </c>
      <c r="R56" s="646">
        <v>95</v>
      </c>
      <c r="S56" s="642">
        <v>87</v>
      </c>
      <c r="T56" s="646">
        <v>8</v>
      </c>
      <c r="U56" s="646">
        <v>20</v>
      </c>
      <c r="V56" s="646"/>
      <c r="W56" s="646">
        <v>75</v>
      </c>
      <c r="X56" s="645">
        <v>60</v>
      </c>
      <c r="Y56" s="752">
        <f t="shared" si="8"/>
        <v>35</v>
      </c>
      <c r="Z56" s="415">
        <v>35</v>
      </c>
      <c r="AA56" s="415">
        <v>0</v>
      </c>
      <c r="AB56" s="415">
        <v>0</v>
      </c>
      <c r="AC56" s="687">
        <v>0</v>
      </c>
      <c r="AD56" s="687">
        <v>0</v>
      </c>
      <c r="AE56" s="683">
        <v>0</v>
      </c>
      <c r="AF56" s="682">
        <v>0</v>
      </c>
      <c r="AG56" s="413">
        <v>0</v>
      </c>
      <c r="AH56" s="438">
        <v>0</v>
      </c>
      <c r="AI56" s="508">
        <v>0</v>
      </c>
      <c r="AJ56" s="718">
        <v>0</v>
      </c>
      <c r="AK56" s="509">
        <f t="shared" si="7"/>
        <v>35</v>
      </c>
      <c r="AL56" s="892"/>
      <c r="AM56" s="883"/>
      <c r="AN56" s="877"/>
      <c r="AO56"/>
      <c r="AP56" s="877"/>
      <c r="AQ56" s="877"/>
      <c r="AR56" s="362"/>
      <c r="AS56" s="362"/>
      <c r="AT56" s="362"/>
      <c r="AU56" s="362"/>
      <c r="AV56" s="362"/>
      <c r="AW56" s="362"/>
      <c r="AX56" s="362"/>
      <c r="AY56" s="362"/>
      <c r="AZ56" s="362"/>
      <c r="BA56" s="362"/>
      <c r="BB56" s="364"/>
      <c r="BC56" s="364"/>
      <c r="BD56" s="364"/>
      <c r="BE56" s="364"/>
      <c r="BF56" s="364"/>
      <c r="BG56" s="364"/>
      <c r="BH56" s="364"/>
      <c r="BI56" s="364"/>
      <c r="BJ56" s="364"/>
      <c r="BK56" s="364"/>
      <c r="BL56" s="364"/>
      <c r="BM56" s="364"/>
      <c r="BN56" s="364"/>
      <c r="BO56" s="364"/>
      <c r="BP56" s="364"/>
      <c r="BQ56" s="364"/>
      <c r="BR56" s="364"/>
      <c r="BS56" s="364"/>
      <c r="BT56" s="364"/>
      <c r="BU56" s="364"/>
      <c r="BV56" s="364"/>
      <c r="BW56" s="364"/>
      <c r="BX56" s="364"/>
      <c r="BY56" s="364"/>
      <c r="BZ56" s="364"/>
      <c r="CA56" s="364"/>
      <c r="CB56" s="364"/>
      <c r="CC56" s="364"/>
      <c r="CD56" s="364"/>
      <c r="CE56" s="364"/>
      <c r="CF56" s="364"/>
      <c r="CG56" s="364"/>
      <c r="CH56" s="364"/>
      <c r="CI56" s="364"/>
      <c r="CJ56" s="364"/>
      <c r="CK56" s="364"/>
      <c r="CL56" s="364"/>
      <c r="CM56" s="364"/>
      <c r="CN56" s="364"/>
      <c r="CO56" s="364"/>
      <c r="CP56" s="364"/>
      <c r="CQ56" s="364"/>
    </row>
    <row r="57" spans="2:95" s="420" customFormat="1" ht="28.5" customHeight="1" x14ac:dyDescent="0.25">
      <c r="B57" s="425"/>
      <c r="C57" s="425"/>
      <c r="D57" s="748" t="s">
        <v>763</v>
      </c>
      <c r="E57" s="798" t="s">
        <v>731</v>
      </c>
      <c r="F57" s="800" t="s">
        <v>754</v>
      </c>
      <c r="G57" s="642" t="s">
        <v>285</v>
      </c>
      <c r="H57" s="788"/>
      <c r="I57" s="646"/>
      <c r="J57" s="678" t="s">
        <v>76</v>
      </c>
      <c r="K57" s="645" t="s">
        <v>77</v>
      </c>
      <c r="L57" s="645">
        <v>311</v>
      </c>
      <c r="M57" s="647" t="s">
        <v>709</v>
      </c>
      <c r="N57" s="645" t="s">
        <v>85</v>
      </c>
      <c r="O57" s="647" t="s">
        <v>764</v>
      </c>
      <c r="P57" s="658" t="s">
        <v>765</v>
      </c>
      <c r="Q57" s="646" t="s">
        <v>141</v>
      </c>
      <c r="R57" s="646">
        <v>46</v>
      </c>
      <c r="S57" s="642">
        <v>46</v>
      </c>
      <c r="T57" s="646">
        <v>0</v>
      </c>
      <c r="U57" s="646">
        <v>0</v>
      </c>
      <c r="V57" s="646"/>
      <c r="W57" s="646">
        <v>46</v>
      </c>
      <c r="X57" s="645">
        <v>21</v>
      </c>
      <c r="Y57" s="752">
        <f t="shared" si="8"/>
        <v>25</v>
      </c>
      <c r="Z57" s="415">
        <v>25</v>
      </c>
      <c r="AA57" s="415">
        <v>0</v>
      </c>
      <c r="AB57" s="415">
        <v>0</v>
      </c>
      <c r="AC57" s="687">
        <v>0</v>
      </c>
      <c r="AD57" s="687">
        <v>0</v>
      </c>
      <c r="AE57" s="683">
        <v>0</v>
      </c>
      <c r="AF57" s="682">
        <v>0</v>
      </c>
      <c r="AG57" s="413">
        <v>0</v>
      </c>
      <c r="AH57" s="438">
        <v>0</v>
      </c>
      <c r="AI57" s="508">
        <v>0</v>
      </c>
      <c r="AJ57" s="717">
        <v>0</v>
      </c>
      <c r="AK57" s="509">
        <f t="shared" si="7"/>
        <v>25</v>
      </c>
      <c r="AL57" s="892"/>
      <c r="AM57" s="883"/>
      <c r="AN57" s="877"/>
      <c r="AO57" s="878"/>
      <c r="AP57" s="877"/>
      <c r="AQ57" s="877"/>
      <c r="AR57" s="362"/>
      <c r="AS57" s="362"/>
      <c r="AT57" s="362"/>
      <c r="AU57" s="362"/>
      <c r="AV57" s="362"/>
      <c r="AW57" s="362"/>
      <c r="AX57" s="362"/>
      <c r="AY57" s="362"/>
      <c r="AZ57" s="362"/>
      <c r="BA57" s="362"/>
      <c r="BB57" s="364"/>
      <c r="BC57" s="364"/>
      <c r="BD57" s="364"/>
      <c r="BE57" s="364"/>
      <c r="BF57" s="364"/>
      <c r="BG57" s="364"/>
      <c r="BH57" s="364"/>
      <c r="BI57" s="364"/>
      <c r="BJ57" s="364"/>
      <c r="BK57" s="364"/>
      <c r="BL57" s="364"/>
      <c r="BM57" s="364"/>
      <c r="BN57" s="364"/>
      <c r="BO57" s="364"/>
      <c r="BP57" s="364"/>
      <c r="BQ57" s="364"/>
      <c r="BR57" s="364"/>
      <c r="BS57" s="364"/>
      <c r="BT57" s="364"/>
      <c r="BU57" s="364"/>
      <c r="BV57" s="364"/>
      <c r="BW57" s="364"/>
      <c r="BX57" s="364"/>
      <c r="BY57" s="364"/>
      <c r="BZ57" s="364"/>
      <c r="CA57" s="364"/>
      <c r="CB57" s="364"/>
      <c r="CC57" s="364"/>
      <c r="CD57" s="364"/>
      <c r="CE57" s="364"/>
      <c r="CF57" s="364"/>
      <c r="CG57" s="364"/>
      <c r="CH57" s="364"/>
      <c r="CI57" s="364"/>
      <c r="CJ57" s="364"/>
      <c r="CK57" s="364"/>
      <c r="CL57" s="364"/>
      <c r="CM57" s="364"/>
      <c r="CN57" s="364"/>
      <c r="CO57" s="364"/>
      <c r="CP57" s="364"/>
      <c r="CQ57" s="364"/>
    </row>
    <row r="58" spans="2:95" s="420" customFormat="1" ht="35.25" customHeight="1" x14ac:dyDescent="0.25">
      <c r="B58" s="425"/>
      <c r="C58" s="425"/>
      <c r="D58" s="748" t="s">
        <v>766</v>
      </c>
      <c r="E58" s="798" t="s">
        <v>731</v>
      </c>
      <c r="F58" s="800" t="s">
        <v>754</v>
      </c>
      <c r="G58" s="642" t="s">
        <v>767</v>
      </c>
      <c r="H58" s="788"/>
      <c r="I58" s="646"/>
      <c r="J58" s="678" t="s">
        <v>76</v>
      </c>
      <c r="K58" s="645" t="s">
        <v>77</v>
      </c>
      <c r="L58" s="645">
        <v>311</v>
      </c>
      <c r="M58" s="647" t="s">
        <v>709</v>
      </c>
      <c r="N58" s="645" t="s">
        <v>85</v>
      </c>
      <c r="O58" s="647" t="s">
        <v>764</v>
      </c>
      <c r="P58" s="658" t="s">
        <v>765</v>
      </c>
      <c r="Q58" s="646" t="s">
        <v>141</v>
      </c>
      <c r="R58" s="646">
        <v>55</v>
      </c>
      <c r="S58" s="642">
        <v>23</v>
      </c>
      <c r="T58" s="646">
        <v>32</v>
      </c>
      <c r="U58" s="646">
        <v>55</v>
      </c>
      <c r="V58" s="646"/>
      <c r="W58" s="646">
        <v>0</v>
      </c>
      <c r="X58" s="645">
        <v>0</v>
      </c>
      <c r="Y58" s="752">
        <f t="shared" si="8"/>
        <v>55</v>
      </c>
      <c r="Z58" s="514">
        <v>55</v>
      </c>
      <c r="AA58" s="514">
        <v>0</v>
      </c>
      <c r="AB58" s="514">
        <v>0</v>
      </c>
      <c r="AC58" s="686">
        <v>0</v>
      </c>
      <c r="AD58" s="686">
        <v>0</v>
      </c>
      <c r="AE58" s="685">
        <v>0</v>
      </c>
      <c r="AF58" s="684">
        <v>0</v>
      </c>
      <c r="AG58" s="517">
        <v>0</v>
      </c>
      <c r="AH58" s="519">
        <v>0</v>
      </c>
      <c r="AI58" s="518">
        <v>0</v>
      </c>
      <c r="AJ58" s="720">
        <v>0</v>
      </c>
      <c r="AK58" s="509">
        <f t="shared" si="7"/>
        <v>55</v>
      </c>
      <c r="AL58" s="892"/>
      <c r="AM58" s="883"/>
      <c r="AN58" s="877"/>
      <c r="AO58" s="878"/>
      <c r="AP58" s="877"/>
      <c r="AQ58" s="877"/>
      <c r="AR58" s="362"/>
      <c r="AS58" s="362"/>
      <c r="AT58" s="362"/>
      <c r="AU58" s="362"/>
      <c r="AV58" s="362"/>
      <c r="AW58" s="362"/>
      <c r="AX58" s="362"/>
      <c r="AY58" s="362"/>
      <c r="AZ58" s="362"/>
      <c r="BA58" s="362"/>
      <c r="BB58" s="364"/>
      <c r="BC58" s="364"/>
      <c r="BD58" s="364"/>
      <c r="BE58" s="364"/>
      <c r="BF58" s="364"/>
      <c r="BG58" s="364"/>
      <c r="BH58" s="364"/>
      <c r="BI58" s="364"/>
      <c r="BJ58" s="364"/>
      <c r="BK58" s="364"/>
      <c r="BL58" s="364"/>
      <c r="BM58" s="364"/>
      <c r="BN58" s="364"/>
      <c r="BO58" s="364"/>
      <c r="BP58" s="364"/>
      <c r="BQ58" s="364"/>
      <c r="BR58" s="364"/>
      <c r="BS58" s="364"/>
      <c r="BT58" s="364"/>
      <c r="BU58" s="364"/>
      <c r="BV58" s="364"/>
      <c r="BW58" s="364"/>
      <c r="BX58" s="364"/>
      <c r="BY58" s="364"/>
      <c r="BZ58" s="364"/>
      <c r="CA58" s="364"/>
      <c r="CB58" s="364"/>
      <c r="CC58" s="364"/>
      <c r="CD58" s="364"/>
      <c r="CE58" s="364"/>
      <c r="CF58" s="364"/>
      <c r="CG58" s="364"/>
      <c r="CH58" s="364"/>
      <c r="CI58" s="364"/>
      <c r="CJ58" s="364"/>
      <c r="CK58" s="364"/>
      <c r="CL58" s="364"/>
      <c r="CM58" s="364"/>
      <c r="CN58" s="364"/>
      <c r="CO58" s="364"/>
      <c r="CP58" s="364"/>
      <c r="CQ58" s="364"/>
    </row>
    <row r="59" spans="2:95" s="420" customFormat="1" ht="30" customHeight="1" x14ac:dyDescent="0.25">
      <c r="B59" s="429"/>
      <c r="C59" s="429"/>
      <c r="D59" s="676" t="s">
        <v>297</v>
      </c>
      <c r="E59" s="676" t="s">
        <v>267</v>
      </c>
      <c r="F59" s="677" t="s">
        <v>298</v>
      </c>
      <c r="G59" s="642" t="s">
        <v>299</v>
      </c>
      <c r="H59" s="643">
        <v>1.96</v>
      </c>
      <c r="I59" s="646"/>
      <c r="J59" s="678" t="s">
        <v>76</v>
      </c>
      <c r="K59" s="645" t="s">
        <v>77</v>
      </c>
      <c r="L59" s="645">
        <v>287</v>
      </c>
      <c r="M59" s="645" t="s">
        <v>270</v>
      </c>
      <c r="N59" s="646" t="s">
        <v>258</v>
      </c>
      <c r="O59" s="647" t="s">
        <v>1449</v>
      </c>
      <c r="P59" s="658">
        <v>39887</v>
      </c>
      <c r="Q59" s="646" t="s">
        <v>141</v>
      </c>
      <c r="R59" s="679">
        <v>46</v>
      </c>
      <c r="S59" s="642">
        <v>46</v>
      </c>
      <c r="T59" s="646">
        <v>0</v>
      </c>
      <c r="U59" s="646">
        <v>0</v>
      </c>
      <c r="V59" s="646"/>
      <c r="W59" s="646">
        <v>46</v>
      </c>
      <c r="X59" s="645">
        <v>40</v>
      </c>
      <c r="Y59" s="680">
        <f t="shared" si="8"/>
        <v>6</v>
      </c>
      <c r="Z59" s="415">
        <v>6</v>
      </c>
      <c r="AA59" s="415">
        <v>0</v>
      </c>
      <c r="AB59" s="415">
        <v>0</v>
      </c>
      <c r="AC59" s="687">
        <v>0</v>
      </c>
      <c r="AD59" s="687">
        <v>0</v>
      </c>
      <c r="AE59" s="683">
        <v>0</v>
      </c>
      <c r="AF59" s="687">
        <v>0</v>
      </c>
      <c r="AG59" s="416">
        <v>0</v>
      </c>
      <c r="AH59" s="413">
        <v>0</v>
      </c>
      <c r="AI59" s="508">
        <v>0</v>
      </c>
      <c r="AJ59" s="717">
        <v>0</v>
      </c>
      <c r="AK59" s="509">
        <f t="shared" si="7"/>
        <v>6</v>
      </c>
      <c r="AL59" s="875"/>
      <c r="AM59" s="883"/>
      <c r="AN59" s="877"/>
      <c r="AO59" s="878"/>
      <c r="AP59" s="877"/>
      <c r="AQ59" s="877"/>
      <c r="AR59" s="362"/>
      <c r="AS59" s="362"/>
      <c r="AT59" s="362"/>
      <c r="AU59" s="362"/>
      <c r="AV59" s="362"/>
      <c r="AW59" s="362"/>
      <c r="AX59" s="362"/>
      <c r="AY59" s="362"/>
      <c r="AZ59" s="362"/>
      <c r="BA59" s="362"/>
      <c r="BB59" s="364"/>
      <c r="BC59" s="364"/>
      <c r="BD59" s="364"/>
      <c r="BE59" s="364"/>
      <c r="BF59" s="364"/>
      <c r="BG59" s="364"/>
      <c r="BH59" s="364"/>
      <c r="BI59" s="364"/>
      <c r="BJ59" s="364"/>
      <c r="BK59" s="364"/>
      <c r="BL59" s="364"/>
      <c r="BM59" s="364"/>
      <c r="BN59" s="364"/>
      <c r="BO59" s="364"/>
      <c r="BP59" s="364"/>
      <c r="BQ59" s="364"/>
      <c r="BR59" s="364"/>
      <c r="BS59" s="364"/>
      <c r="BT59" s="364"/>
      <c r="BU59" s="364"/>
      <c r="BV59" s="364"/>
      <c r="BW59" s="364"/>
      <c r="BX59" s="364"/>
      <c r="BY59" s="364"/>
      <c r="BZ59" s="364"/>
      <c r="CA59" s="364"/>
      <c r="CB59" s="364"/>
      <c r="CC59" s="364"/>
      <c r="CD59" s="364"/>
      <c r="CE59" s="364"/>
      <c r="CF59" s="364"/>
      <c r="CG59" s="364"/>
      <c r="CH59" s="364"/>
      <c r="CI59" s="364"/>
      <c r="CJ59" s="364"/>
      <c r="CK59" s="364"/>
      <c r="CL59" s="364"/>
      <c r="CM59" s="364"/>
      <c r="CN59" s="364"/>
      <c r="CO59" s="364"/>
      <c r="CP59" s="364"/>
      <c r="CQ59" s="364"/>
    </row>
    <row r="60" spans="2:95" s="364" customFormat="1" ht="30" customHeight="1" x14ac:dyDescent="0.25">
      <c r="D60" s="640" t="s">
        <v>558</v>
      </c>
      <c r="E60" s="676" t="s">
        <v>559</v>
      </c>
      <c r="F60" s="642" t="s">
        <v>560</v>
      </c>
      <c r="G60" s="642" t="s">
        <v>561</v>
      </c>
      <c r="H60" s="643">
        <v>2.2000000000000002</v>
      </c>
      <c r="I60" s="646"/>
      <c r="J60" s="678" t="s">
        <v>76</v>
      </c>
      <c r="K60" s="645" t="s">
        <v>77</v>
      </c>
      <c r="L60" s="645">
        <v>283</v>
      </c>
      <c r="M60" s="645" t="s">
        <v>488</v>
      </c>
      <c r="N60" s="646" t="s">
        <v>108</v>
      </c>
      <c r="O60" s="647" t="s">
        <v>562</v>
      </c>
      <c r="P60" s="658" t="s">
        <v>563</v>
      </c>
      <c r="Q60" s="646" t="s">
        <v>81</v>
      </c>
      <c r="R60" s="646">
        <v>69</v>
      </c>
      <c r="S60" s="642">
        <v>57</v>
      </c>
      <c r="T60" s="646">
        <v>12</v>
      </c>
      <c r="U60" s="646">
        <v>69</v>
      </c>
      <c r="V60" s="646"/>
      <c r="W60" s="646">
        <v>0</v>
      </c>
      <c r="X60" s="645">
        <v>50</v>
      </c>
      <c r="Y60" s="680">
        <f t="shared" si="8"/>
        <v>19</v>
      </c>
      <c r="Z60" s="415">
        <v>19</v>
      </c>
      <c r="AA60" s="415">
        <v>0</v>
      </c>
      <c r="AB60" s="415">
        <v>0</v>
      </c>
      <c r="AC60" s="687">
        <v>0</v>
      </c>
      <c r="AD60" s="687">
        <v>0</v>
      </c>
      <c r="AE60" s="683">
        <v>0</v>
      </c>
      <c r="AF60" s="687">
        <v>0</v>
      </c>
      <c r="AG60" s="416">
        <v>0</v>
      </c>
      <c r="AH60" s="413">
        <v>0</v>
      </c>
      <c r="AI60" s="508">
        <v>0</v>
      </c>
      <c r="AJ60" s="717">
        <v>0</v>
      </c>
      <c r="AK60" s="509">
        <f t="shared" si="7"/>
        <v>19</v>
      </c>
      <c r="AL60" s="875"/>
      <c r="AM60" s="883"/>
      <c r="AN60" s="877"/>
      <c r="AO60" s="878"/>
      <c r="AP60" s="877"/>
      <c r="AQ60" s="877"/>
      <c r="AR60" s="362"/>
      <c r="AS60" s="362"/>
      <c r="AT60" s="362"/>
      <c r="AU60" s="362"/>
      <c r="AV60" s="362"/>
      <c r="AW60" s="362"/>
      <c r="AX60" s="362"/>
      <c r="AY60" s="362"/>
      <c r="AZ60" s="362"/>
      <c r="BA60" s="362"/>
    </row>
    <row r="62" spans="2:95" x14ac:dyDescent="0.25">
      <c r="R62" s="207">
        <f>SUM(R6:R60)</f>
        <v>5550</v>
      </c>
      <c r="S62" s="207">
        <f t="shared" ref="S62:AK62" si="9">SUM(S6:S60)</f>
        <v>3152</v>
      </c>
      <c r="T62" s="207">
        <f t="shared" si="9"/>
        <v>351</v>
      </c>
      <c r="U62" s="207">
        <f t="shared" si="9"/>
        <v>1069</v>
      </c>
      <c r="V62" s="207">
        <f t="shared" si="9"/>
        <v>0</v>
      </c>
      <c r="W62" s="207">
        <f t="shared" si="9"/>
        <v>4765</v>
      </c>
      <c r="X62" s="207">
        <f t="shared" si="9"/>
        <v>2065</v>
      </c>
      <c r="Y62" s="207">
        <f t="shared" si="9"/>
        <v>3485</v>
      </c>
      <c r="Z62" s="207">
        <f t="shared" si="9"/>
        <v>1139</v>
      </c>
      <c r="AA62" s="207">
        <f t="shared" si="9"/>
        <v>625</v>
      </c>
      <c r="AB62" s="207">
        <f t="shared" si="9"/>
        <v>431</v>
      </c>
      <c r="AC62" s="207">
        <f t="shared" si="9"/>
        <v>401</v>
      </c>
      <c r="AD62" s="207">
        <f t="shared" si="9"/>
        <v>275</v>
      </c>
      <c r="AE62" s="207">
        <f t="shared" si="9"/>
        <v>121</v>
      </c>
      <c r="AF62" s="207">
        <f t="shared" si="9"/>
        <v>143</v>
      </c>
      <c r="AG62" s="207">
        <f t="shared" si="9"/>
        <v>86</v>
      </c>
      <c r="AH62" s="207">
        <f t="shared" si="9"/>
        <v>70</v>
      </c>
      <c r="AI62" s="207">
        <f t="shared" si="9"/>
        <v>70</v>
      </c>
      <c r="AJ62" s="207">
        <f t="shared" si="9"/>
        <v>124</v>
      </c>
      <c r="AK62" s="207">
        <f t="shared" si="9"/>
        <v>3449</v>
      </c>
    </row>
  </sheetData>
  <mergeCells count="7">
    <mergeCell ref="H28:H29"/>
    <mergeCell ref="H48:H50"/>
    <mergeCell ref="AO1:AO3"/>
    <mergeCell ref="Z1:AG1"/>
    <mergeCell ref="H9:H10"/>
    <mergeCell ref="H12:H13"/>
    <mergeCell ref="H22:H2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1BE5-A77F-4EA2-B993-DD19293E454B}">
  <dimension ref="A1:CQ111"/>
  <sheetViews>
    <sheetView workbookViewId="0">
      <pane ySplit="2625" topLeftCell="A13" activePane="bottomLeft"/>
      <selection pane="bottomLeft" activeCell="H13" sqref="H13"/>
    </sheetView>
  </sheetViews>
  <sheetFormatPr defaultRowHeight="15" x14ac:dyDescent="0.25"/>
  <sheetData>
    <row r="1" spans="1:95" s="362" customFormat="1" ht="15.75" customHeight="1" x14ac:dyDescent="0.25">
      <c r="B1" s="373"/>
      <c r="C1" s="374"/>
      <c r="D1" s="375"/>
      <c r="E1" s="375"/>
      <c r="F1" s="375"/>
      <c r="G1" s="375"/>
      <c r="H1" s="376"/>
      <c r="I1" s="376"/>
      <c r="J1" s="376"/>
      <c r="K1" s="376"/>
      <c r="L1" s="376"/>
      <c r="M1" s="376"/>
      <c r="N1" s="377" t="s">
        <v>38</v>
      </c>
      <c r="O1" s="378" t="s">
        <v>39</v>
      </c>
      <c r="P1" s="668" t="s">
        <v>39</v>
      </c>
      <c r="Q1" s="379"/>
      <c r="R1" s="379"/>
      <c r="S1" s="611"/>
      <c r="T1" s="379"/>
      <c r="U1" s="378"/>
      <c r="V1" s="380"/>
      <c r="W1" s="381"/>
      <c r="X1" s="381"/>
      <c r="Y1" s="382"/>
      <c r="Z1" s="1097" t="s">
        <v>40</v>
      </c>
      <c r="AA1" s="1098"/>
      <c r="AB1" s="1098"/>
      <c r="AC1" s="1098"/>
      <c r="AD1" s="1098"/>
      <c r="AE1" s="1098"/>
      <c r="AF1" s="1098"/>
      <c r="AG1" s="1098"/>
      <c r="AH1" s="383"/>
      <c r="AI1" s="383"/>
      <c r="AJ1" s="384"/>
      <c r="AK1" s="385"/>
      <c r="AL1" s="879"/>
      <c r="AM1" s="879"/>
      <c r="AN1" s="879"/>
      <c r="AO1" s="1096"/>
      <c r="AP1" s="879"/>
      <c r="AQ1" s="877"/>
    </row>
    <row r="2" spans="1:95" s="362" customFormat="1" ht="15.75" x14ac:dyDescent="0.25">
      <c r="B2" s="372"/>
      <c r="C2" s="371"/>
      <c r="D2" s="386" t="s">
        <v>41</v>
      </c>
      <c r="E2" s="386" t="s">
        <v>42</v>
      </c>
      <c r="F2" s="387"/>
      <c r="G2" s="387"/>
      <c r="H2" s="388"/>
      <c r="I2" s="388"/>
      <c r="J2" s="388"/>
      <c r="K2" s="388"/>
      <c r="L2" s="388"/>
      <c r="M2" s="388"/>
      <c r="N2" s="386" t="s">
        <v>43</v>
      </c>
      <c r="O2" s="389" t="s">
        <v>43</v>
      </c>
      <c r="P2" s="669" t="s">
        <v>43</v>
      </c>
      <c r="Q2" s="389" t="s">
        <v>44</v>
      </c>
      <c r="R2" s="389" t="s">
        <v>45</v>
      </c>
      <c r="S2" s="612"/>
      <c r="T2" s="389"/>
      <c r="U2" s="389" t="s">
        <v>46</v>
      </c>
      <c r="V2" s="390" t="s">
        <v>46</v>
      </c>
      <c r="W2" s="390" t="s">
        <v>47</v>
      </c>
      <c r="X2" s="390" t="s">
        <v>48</v>
      </c>
      <c r="Y2" s="839" t="s">
        <v>49</v>
      </c>
      <c r="Z2" s="392" t="s">
        <v>17</v>
      </c>
      <c r="AA2" s="393" t="s">
        <v>18</v>
      </c>
      <c r="AB2" s="393" t="s">
        <v>19</v>
      </c>
      <c r="AC2" s="394" t="s">
        <v>20</v>
      </c>
      <c r="AD2" s="394" t="s">
        <v>21</v>
      </c>
      <c r="AE2" s="394" t="s">
        <v>22</v>
      </c>
      <c r="AF2" s="394" t="s">
        <v>23</v>
      </c>
      <c r="AG2" s="395" t="s">
        <v>24</v>
      </c>
      <c r="AH2" s="396" t="s">
        <v>25</v>
      </c>
      <c r="AI2" s="396" t="s">
        <v>26</v>
      </c>
      <c r="AJ2" s="397" t="s">
        <v>50</v>
      </c>
      <c r="AK2" s="366"/>
      <c r="AL2" s="880"/>
      <c r="AM2" s="880"/>
      <c r="AN2" s="880"/>
      <c r="AO2" s="1096"/>
      <c r="AP2" s="880"/>
      <c r="AQ2" s="877"/>
    </row>
    <row r="3" spans="1:95" s="362" customFormat="1" ht="16.5" thickBot="1" x14ac:dyDescent="0.3">
      <c r="D3" s="398" t="s">
        <v>51</v>
      </c>
      <c r="E3" s="398" t="s">
        <v>51</v>
      </c>
      <c r="F3" s="398" t="s">
        <v>52</v>
      </c>
      <c r="G3" s="398" t="s">
        <v>53</v>
      </c>
      <c r="H3" s="398" t="s">
        <v>54</v>
      </c>
      <c r="I3" s="398" t="s">
        <v>55</v>
      </c>
      <c r="J3" s="398" t="s">
        <v>56</v>
      </c>
      <c r="K3" s="398" t="s">
        <v>57</v>
      </c>
      <c r="L3" s="398" t="s">
        <v>58</v>
      </c>
      <c r="M3" s="398" t="s">
        <v>59</v>
      </c>
      <c r="N3" s="398" t="s">
        <v>60</v>
      </c>
      <c r="O3" s="399" t="s">
        <v>51</v>
      </c>
      <c r="P3" s="670" t="s">
        <v>61</v>
      </c>
      <c r="Q3" s="399" t="s">
        <v>62</v>
      </c>
      <c r="R3" s="399" t="s">
        <v>63</v>
      </c>
      <c r="S3" s="613" t="s">
        <v>64</v>
      </c>
      <c r="T3" s="399" t="s">
        <v>65</v>
      </c>
      <c r="U3" s="399" t="s">
        <v>14</v>
      </c>
      <c r="V3" s="400" t="s">
        <v>66</v>
      </c>
      <c r="W3" s="400" t="s">
        <v>67</v>
      </c>
      <c r="X3" s="400" t="s">
        <v>68</v>
      </c>
      <c r="Y3" s="401" t="s">
        <v>69</v>
      </c>
      <c r="Z3" s="402"/>
      <c r="AA3" s="403"/>
      <c r="AB3" s="403"/>
      <c r="AC3" s="403"/>
      <c r="AD3" s="403"/>
      <c r="AE3" s="496"/>
      <c r="AF3" s="403"/>
      <c r="AG3" s="403"/>
      <c r="AH3" s="403"/>
      <c r="AI3" s="404"/>
      <c r="AJ3" s="405"/>
      <c r="AK3" s="366"/>
      <c r="AL3" s="880"/>
      <c r="AM3" s="880"/>
      <c r="AN3" s="880"/>
      <c r="AO3" s="1096"/>
      <c r="AP3" s="880"/>
      <c r="AQ3" s="877"/>
    </row>
    <row r="4" spans="1:95" s="364" customFormat="1" ht="68.25" customHeight="1" x14ac:dyDescent="0.25">
      <c r="D4" s="738" t="s">
        <v>72</v>
      </c>
      <c r="E4" s="817" t="s">
        <v>73</v>
      </c>
      <c r="F4" s="739" t="s">
        <v>74</v>
      </c>
      <c r="G4" s="740" t="s">
        <v>75</v>
      </c>
      <c r="H4" s="735">
        <v>0.13</v>
      </c>
      <c r="I4" s="644"/>
      <c r="J4" s="678" t="s">
        <v>76</v>
      </c>
      <c r="K4" s="645" t="s">
        <v>77</v>
      </c>
      <c r="L4" s="645">
        <v>255</v>
      </c>
      <c r="M4" s="645" t="s">
        <v>78</v>
      </c>
      <c r="N4" s="645" t="s">
        <v>79</v>
      </c>
      <c r="O4" s="647" t="s">
        <v>80</v>
      </c>
      <c r="P4" s="654">
        <v>40504</v>
      </c>
      <c r="Q4" s="736" t="s">
        <v>81</v>
      </c>
      <c r="R4" s="680">
        <v>2</v>
      </c>
      <c r="S4" s="737">
        <v>2</v>
      </c>
      <c r="T4" s="680"/>
      <c r="U4" s="680">
        <v>0</v>
      </c>
      <c r="V4" s="680"/>
      <c r="W4" s="680">
        <v>2</v>
      </c>
      <c r="X4" s="645">
        <v>0</v>
      </c>
      <c r="Y4" s="680">
        <f>R4-X4</f>
        <v>2</v>
      </c>
      <c r="Z4" s="411">
        <v>0</v>
      </c>
      <c r="AA4" s="411">
        <v>0</v>
      </c>
      <c r="AB4" s="411">
        <v>0</v>
      </c>
      <c r="AC4" s="682">
        <v>2</v>
      </c>
      <c r="AD4" s="682">
        <v>0</v>
      </c>
      <c r="AE4" s="683">
        <v>0</v>
      </c>
      <c r="AF4" s="682">
        <v>0</v>
      </c>
      <c r="AG4" s="413">
        <v>0</v>
      </c>
      <c r="AH4" s="413">
        <v>0</v>
      </c>
      <c r="AI4" s="508">
        <v>0</v>
      </c>
      <c r="AJ4" s="717">
        <v>0</v>
      </c>
      <c r="AK4" s="814">
        <f t="shared" ref="AK4:AK19" si="0">SUM(Z4:AJ4)</f>
        <v>2</v>
      </c>
      <c r="AL4" s="884"/>
      <c r="AM4" s="883"/>
      <c r="AN4" s="877"/>
      <c r="AO4" s="878"/>
      <c r="AP4" s="877"/>
      <c r="AQ4" s="877"/>
      <c r="AR4" s="362"/>
      <c r="AS4" s="362"/>
      <c r="AT4" s="362"/>
      <c r="AU4" s="362"/>
      <c r="AV4" s="362"/>
      <c r="AW4" s="362"/>
      <c r="AX4" s="362"/>
      <c r="AY4" s="362"/>
      <c r="AZ4" s="362"/>
      <c r="BA4" s="362"/>
    </row>
    <row r="5" spans="1:95" s="364" customFormat="1" ht="30" customHeight="1" x14ac:dyDescent="0.25">
      <c r="D5" s="731" t="s">
        <v>82</v>
      </c>
      <c r="E5" s="732"/>
      <c r="F5" s="733" t="s">
        <v>83</v>
      </c>
      <c r="G5" s="734" t="s">
        <v>84</v>
      </c>
      <c r="H5" s="735">
        <v>3.6</v>
      </c>
      <c r="I5" s="644"/>
      <c r="J5" s="678" t="s">
        <v>76</v>
      </c>
      <c r="K5" s="645" t="s">
        <v>77</v>
      </c>
      <c r="L5" s="645">
        <v>255</v>
      </c>
      <c r="M5" s="645" t="s">
        <v>78</v>
      </c>
      <c r="N5" s="645" t="s">
        <v>85</v>
      </c>
      <c r="O5" s="647" t="s">
        <v>86</v>
      </c>
      <c r="P5" s="654">
        <v>40504</v>
      </c>
      <c r="Q5" s="736" t="s">
        <v>81</v>
      </c>
      <c r="R5" s="680">
        <v>67</v>
      </c>
      <c r="S5" s="737">
        <v>67</v>
      </c>
      <c r="T5" s="680"/>
      <c r="U5" s="680">
        <v>0</v>
      </c>
      <c r="V5" s="680"/>
      <c r="W5" s="680">
        <v>67</v>
      </c>
      <c r="X5" s="645">
        <v>0</v>
      </c>
      <c r="Y5" s="680">
        <v>67</v>
      </c>
      <c r="Z5" s="411">
        <v>0</v>
      </c>
      <c r="AA5" s="411">
        <v>16</v>
      </c>
      <c r="AB5" s="411">
        <v>40</v>
      </c>
      <c r="AC5" s="682">
        <v>11</v>
      </c>
      <c r="AD5" s="682">
        <v>0</v>
      </c>
      <c r="AE5" s="683">
        <v>0</v>
      </c>
      <c r="AF5" s="682">
        <v>0</v>
      </c>
      <c r="AG5" s="413">
        <v>0</v>
      </c>
      <c r="AH5" s="413">
        <v>0</v>
      </c>
      <c r="AI5" s="508">
        <v>0</v>
      </c>
      <c r="AJ5" s="717">
        <v>0</v>
      </c>
      <c r="AK5" s="814">
        <f t="shared" si="0"/>
        <v>67</v>
      </c>
      <c r="AL5" s="884"/>
      <c r="AM5" s="883"/>
      <c r="AN5" s="877"/>
      <c r="AO5" s="878"/>
      <c r="AP5" s="877"/>
      <c r="AQ5" s="877"/>
      <c r="AR5" s="362"/>
      <c r="AS5" s="362"/>
      <c r="AT5" s="362"/>
      <c r="AU5" s="362"/>
      <c r="AV5" s="362"/>
      <c r="AW5" s="362"/>
      <c r="AX5" s="362"/>
      <c r="AY5" s="362"/>
      <c r="AZ5" s="362"/>
      <c r="BA5" s="362"/>
    </row>
    <row r="6" spans="1:95" s="364" customFormat="1" ht="47.25" customHeight="1" x14ac:dyDescent="0.25">
      <c r="D6" s="738" t="s">
        <v>87</v>
      </c>
      <c r="E6" s="738" t="s">
        <v>88</v>
      </c>
      <c r="F6" s="739" t="s">
        <v>89</v>
      </c>
      <c r="G6" s="740" t="s">
        <v>90</v>
      </c>
      <c r="H6" s="1090">
        <v>12.8</v>
      </c>
      <c r="I6" s="644"/>
      <c r="J6" s="678" t="s">
        <v>76</v>
      </c>
      <c r="K6" s="645" t="s">
        <v>77</v>
      </c>
      <c r="L6" s="645">
        <v>253</v>
      </c>
      <c r="M6" s="645" t="s">
        <v>91</v>
      </c>
      <c r="N6" s="645" t="s">
        <v>85</v>
      </c>
      <c r="O6" s="647" t="s">
        <v>92</v>
      </c>
      <c r="P6" s="655" t="s">
        <v>93</v>
      </c>
      <c r="Q6" s="736" t="s">
        <v>81</v>
      </c>
      <c r="R6" s="680">
        <v>281</v>
      </c>
      <c r="S6" s="737"/>
      <c r="T6" s="680"/>
      <c r="U6" s="680">
        <v>0</v>
      </c>
      <c r="V6" s="680"/>
      <c r="W6" s="680">
        <v>281</v>
      </c>
      <c r="X6" s="645">
        <v>0</v>
      </c>
      <c r="Y6" s="680">
        <f>R6-X6</f>
        <v>281</v>
      </c>
      <c r="Z6" s="411">
        <v>0</v>
      </c>
      <c r="AA6" s="411">
        <v>36</v>
      </c>
      <c r="AB6" s="411">
        <v>36</v>
      </c>
      <c r="AC6" s="682">
        <v>36</v>
      </c>
      <c r="AD6" s="682">
        <v>36</v>
      </c>
      <c r="AE6" s="683">
        <v>36</v>
      </c>
      <c r="AF6" s="682">
        <v>36</v>
      </c>
      <c r="AG6" s="413">
        <v>36</v>
      </c>
      <c r="AH6" s="413">
        <v>29</v>
      </c>
      <c r="AI6" s="417">
        <v>0</v>
      </c>
      <c r="AJ6" s="412">
        <v>0</v>
      </c>
      <c r="AK6" s="814">
        <f t="shared" si="0"/>
        <v>281</v>
      </c>
      <c r="AL6" s="884"/>
      <c r="AM6" s="883"/>
      <c r="AN6" s="877"/>
      <c r="AO6" s="878"/>
      <c r="AP6" s="877"/>
      <c r="AQ6" s="877"/>
      <c r="AR6" s="362"/>
      <c r="AS6" s="362"/>
      <c r="AT6" s="362"/>
      <c r="AU6" s="362"/>
      <c r="AV6" s="362"/>
      <c r="AW6" s="362"/>
      <c r="AX6" s="362"/>
      <c r="AY6" s="362"/>
      <c r="AZ6" s="362"/>
      <c r="BA6" s="362"/>
    </row>
    <row r="7" spans="1:95" s="364" customFormat="1" ht="173.25" x14ac:dyDescent="0.25">
      <c r="D7" s="738" t="s">
        <v>94</v>
      </c>
      <c r="E7" s="738" t="s">
        <v>88</v>
      </c>
      <c r="F7" s="739" t="s">
        <v>89</v>
      </c>
      <c r="G7" s="740" t="s">
        <v>95</v>
      </c>
      <c r="H7" s="1091"/>
      <c r="I7" s="644"/>
      <c r="J7" s="678" t="s">
        <v>76</v>
      </c>
      <c r="K7" s="645" t="s">
        <v>77</v>
      </c>
      <c r="L7" s="645">
        <v>253</v>
      </c>
      <c r="M7" s="645" t="s">
        <v>91</v>
      </c>
      <c r="N7" s="645" t="s">
        <v>85</v>
      </c>
      <c r="O7" s="647" t="s">
        <v>92</v>
      </c>
      <c r="P7" s="655" t="s">
        <v>93</v>
      </c>
      <c r="Q7" s="736" t="s">
        <v>81</v>
      </c>
      <c r="R7" s="680">
        <v>94</v>
      </c>
      <c r="S7" s="737"/>
      <c r="T7" s="680"/>
      <c r="U7" s="680">
        <v>94</v>
      </c>
      <c r="V7" s="680"/>
      <c r="W7" s="680">
        <v>0</v>
      </c>
      <c r="X7" s="645">
        <v>0</v>
      </c>
      <c r="Y7" s="680">
        <f>R7-X7</f>
        <v>94</v>
      </c>
      <c r="Z7" s="527">
        <v>0</v>
      </c>
      <c r="AA7" s="527">
        <v>94</v>
      </c>
      <c r="AB7" s="527">
        <v>0</v>
      </c>
      <c r="AC7" s="684">
        <v>0</v>
      </c>
      <c r="AD7" s="684">
        <v>0</v>
      </c>
      <c r="AE7" s="685">
        <v>0</v>
      </c>
      <c r="AF7" s="684">
        <v>0</v>
      </c>
      <c r="AG7" s="517">
        <v>0</v>
      </c>
      <c r="AH7" s="517">
        <v>0</v>
      </c>
      <c r="AI7" s="526">
        <v>0</v>
      </c>
      <c r="AJ7" s="515">
        <v>0</v>
      </c>
      <c r="AK7" s="815">
        <f t="shared" si="0"/>
        <v>94</v>
      </c>
      <c r="AL7" s="884"/>
      <c r="AM7" s="883"/>
      <c r="AN7" s="877"/>
      <c r="AO7" s="878"/>
      <c r="AP7" s="877"/>
      <c r="AQ7" s="877"/>
      <c r="AR7" s="362"/>
      <c r="AS7" s="362"/>
      <c r="AT7" s="362"/>
      <c r="AU7" s="362"/>
      <c r="AV7" s="362"/>
      <c r="AW7" s="362"/>
      <c r="AX7" s="362"/>
      <c r="AY7" s="362"/>
      <c r="AZ7" s="362"/>
      <c r="BA7" s="362"/>
    </row>
    <row r="8" spans="1:95" s="364" customFormat="1" ht="283.5" x14ac:dyDescent="0.25">
      <c r="B8" s="367"/>
      <c r="C8" s="367"/>
      <c r="D8" s="741">
        <v>15</v>
      </c>
      <c r="E8" s="739" t="s">
        <v>104</v>
      </c>
      <c r="F8" s="739" t="s">
        <v>105</v>
      </c>
      <c r="G8" s="739" t="s">
        <v>106</v>
      </c>
      <c r="H8" s="645">
        <v>1.1599999999999999</v>
      </c>
      <c r="I8" s="678" t="s">
        <v>76</v>
      </c>
      <c r="J8" s="645"/>
      <c r="K8" s="645" t="s">
        <v>77</v>
      </c>
      <c r="L8" s="645">
        <v>246</v>
      </c>
      <c r="M8" s="645" t="s">
        <v>107</v>
      </c>
      <c r="N8" s="645" t="s">
        <v>108</v>
      </c>
      <c r="O8" s="647" t="s">
        <v>109</v>
      </c>
      <c r="P8" s="657">
        <v>44183</v>
      </c>
      <c r="Q8" s="645" t="s">
        <v>81</v>
      </c>
      <c r="R8" s="645">
        <v>15</v>
      </c>
      <c r="S8" s="739">
        <v>15</v>
      </c>
      <c r="T8" s="645">
        <v>0</v>
      </c>
      <c r="U8" s="645">
        <v>0</v>
      </c>
      <c r="V8" s="645"/>
      <c r="W8" s="645">
        <v>15</v>
      </c>
      <c r="X8" s="645">
        <v>0</v>
      </c>
      <c r="Y8" s="680">
        <f t="shared" ref="Y8" si="1">R8-X8</f>
        <v>15</v>
      </c>
      <c r="Z8" s="414">
        <v>0</v>
      </c>
      <c r="AA8" s="414">
        <v>10</v>
      </c>
      <c r="AB8" s="414">
        <v>5</v>
      </c>
      <c r="AC8" s="683">
        <v>0</v>
      </c>
      <c r="AD8" s="683">
        <v>0</v>
      </c>
      <c r="AE8" s="683">
        <v>0</v>
      </c>
      <c r="AF8" s="683">
        <v>0</v>
      </c>
      <c r="AG8" s="417">
        <v>0</v>
      </c>
      <c r="AH8" s="413">
        <v>0</v>
      </c>
      <c r="AI8" s="508">
        <v>0</v>
      </c>
      <c r="AJ8" s="717">
        <v>0</v>
      </c>
      <c r="AK8" s="814">
        <f t="shared" si="0"/>
        <v>15</v>
      </c>
      <c r="AL8" s="884"/>
      <c r="AM8" s="883"/>
      <c r="AN8" s="877"/>
      <c r="AO8" s="878"/>
      <c r="AP8" s="877"/>
      <c r="AQ8" s="877"/>
      <c r="AR8" s="362"/>
      <c r="AS8" s="362"/>
      <c r="AT8" s="362"/>
      <c r="AU8" s="362"/>
      <c r="AV8" s="362"/>
      <c r="AW8" s="362"/>
      <c r="AX8" s="362"/>
      <c r="AY8" s="362"/>
      <c r="AZ8" s="362"/>
      <c r="BA8" s="362"/>
    </row>
    <row r="9" spans="1:95" s="364" customFormat="1" ht="31.5" customHeight="1" x14ac:dyDescent="0.25">
      <c r="D9" s="738" t="s">
        <v>118</v>
      </c>
      <c r="E9" s="738" t="s">
        <v>119</v>
      </c>
      <c r="F9" s="739" t="s">
        <v>120</v>
      </c>
      <c r="G9" s="739" t="s">
        <v>121</v>
      </c>
      <c r="H9" s="1090">
        <v>6.5</v>
      </c>
      <c r="I9" s="678" t="s">
        <v>76</v>
      </c>
      <c r="J9" s="644"/>
      <c r="K9" s="645" t="s">
        <v>100</v>
      </c>
      <c r="L9" s="645">
        <v>251</v>
      </c>
      <c r="M9" s="645" t="s">
        <v>122</v>
      </c>
      <c r="N9" s="645"/>
      <c r="O9" s="647" t="s">
        <v>123</v>
      </c>
      <c r="P9" s="654">
        <v>44588</v>
      </c>
      <c r="Q9" s="736" t="s">
        <v>81</v>
      </c>
      <c r="R9" s="680">
        <v>141</v>
      </c>
      <c r="S9" s="737">
        <v>141</v>
      </c>
      <c r="T9" s="680"/>
      <c r="U9" s="680">
        <v>0</v>
      </c>
      <c r="V9" s="680"/>
      <c r="W9" s="680">
        <v>141</v>
      </c>
      <c r="X9" s="645">
        <v>0</v>
      </c>
      <c r="Y9" s="680">
        <f t="shared" ref="Y9:Y15" si="2">R9-X9</f>
        <v>141</v>
      </c>
      <c r="Z9" s="411">
        <v>0</v>
      </c>
      <c r="AA9" s="411">
        <v>36</v>
      </c>
      <c r="AB9" s="411">
        <v>36</v>
      </c>
      <c r="AC9" s="682">
        <v>36</v>
      </c>
      <c r="AD9" s="682">
        <v>33</v>
      </c>
      <c r="AE9" s="683">
        <v>0</v>
      </c>
      <c r="AF9" s="682">
        <v>0</v>
      </c>
      <c r="AG9" s="413">
        <v>0</v>
      </c>
      <c r="AH9" s="413">
        <v>0</v>
      </c>
      <c r="AI9" s="508">
        <v>0</v>
      </c>
      <c r="AJ9" s="718">
        <v>0</v>
      </c>
      <c r="AK9" s="814">
        <f t="shared" si="0"/>
        <v>141</v>
      </c>
      <c r="AL9" s="884"/>
      <c r="AM9" s="883"/>
      <c r="AN9" s="877"/>
      <c r="AO9" s="878"/>
      <c r="AP9" s="877"/>
      <c r="AQ9" s="877"/>
      <c r="AR9" s="362"/>
      <c r="AS9" s="362"/>
      <c r="AT9" s="362"/>
      <c r="AU9" s="362"/>
      <c r="AV9" s="362"/>
      <c r="AW9" s="362"/>
      <c r="AX9" s="362"/>
      <c r="AY9" s="362"/>
      <c r="AZ9" s="362"/>
      <c r="BA9" s="362"/>
    </row>
    <row r="10" spans="1:95" s="364" customFormat="1" ht="34.5" customHeight="1" x14ac:dyDescent="0.25">
      <c r="D10" s="738" t="s">
        <v>124</v>
      </c>
      <c r="E10" s="738" t="s">
        <v>119</v>
      </c>
      <c r="F10" s="739" t="s">
        <v>120</v>
      </c>
      <c r="G10" s="739" t="s">
        <v>125</v>
      </c>
      <c r="H10" s="1091"/>
      <c r="I10" s="678"/>
      <c r="J10" s="644"/>
      <c r="K10" s="645" t="s">
        <v>100</v>
      </c>
      <c r="L10" s="645">
        <v>251</v>
      </c>
      <c r="M10" s="645" t="s">
        <v>122</v>
      </c>
      <c r="N10" s="645"/>
      <c r="O10" s="647" t="s">
        <v>123</v>
      </c>
      <c r="P10" s="654">
        <v>44588</v>
      </c>
      <c r="Q10" s="736" t="s">
        <v>81</v>
      </c>
      <c r="R10" s="680">
        <v>25</v>
      </c>
      <c r="S10" s="737">
        <v>13</v>
      </c>
      <c r="T10" s="680">
        <v>12</v>
      </c>
      <c r="U10" s="680">
        <v>25</v>
      </c>
      <c r="V10" s="680"/>
      <c r="W10" s="680">
        <v>0</v>
      </c>
      <c r="X10" s="645">
        <v>0</v>
      </c>
      <c r="Y10" s="680">
        <f t="shared" si="2"/>
        <v>25</v>
      </c>
      <c r="Z10" s="527">
        <v>0</v>
      </c>
      <c r="AA10" s="527">
        <v>25</v>
      </c>
      <c r="AB10" s="527">
        <v>0</v>
      </c>
      <c r="AC10" s="684">
        <v>0</v>
      </c>
      <c r="AD10" s="684">
        <v>0</v>
      </c>
      <c r="AE10" s="685">
        <v>0</v>
      </c>
      <c r="AF10" s="684">
        <v>0</v>
      </c>
      <c r="AG10" s="517">
        <v>0</v>
      </c>
      <c r="AH10" s="517">
        <v>0</v>
      </c>
      <c r="AI10" s="518">
        <v>0</v>
      </c>
      <c r="AJ10" s="719">
        <v>0</v>
      </c>
      <c r="AK10" s="814">
        <f t="shared" si="0"/>
        <v>25</v>
      </c>
      <c r="AL10" s="884"/>
      <c r="AM10" s="883"/>
      <c r="AN10" s="877"/>
      <c r="AO10" s="878"/>
      <c r="AP10" s="877"/>
      <c r="AQ10" s="877"/>
      <c r="AR10" s="362"/>
      <c r="AS10" s="362"/>
      <c r="AT10" s="362"/>
      <c r="AU10" s="362"/>
      <c r="AV10" s="362"/>
      <c r="AW10" s="362"/>
      <c r="AX10" s="362"/>
      <c r="AY10" s="362"/>
      <c r="AZ10" s="362"/>
      <c r="BA10" s="362"/>
    </row>
    <row r="11" spans="1:95" s="364" customFormat="1" ht="47.25" customHeight="1" x14ac:dyDescent="0.25">
      <c r="C11" s="367"/>
      <c r="D11" s="738" t="s">
        <v>126</v>
      </c>
      <c r="E11" s="738"/>
      <c r="F11" s="739" t="s">
        <v>127</v>
      </c>
      <c r="G11" s="739" t="s">
        <v>128</v>
      </c>
      <c r="H11" s="735"/>
      <c r="I11" s="644"/>
      <c r="J11" s="678" t="s">
        <v>76</v>
      </c>
      <c r="K11" s="645" t="s">
        <v>129</v>
      </c>
      <c r="L11" s="645">
        <v>251</v>
      </c>
      <c r="M11" s="645" t="s">
        <v>122</v>
      </c>
      <c r="N11" s="645" t="s">
        <v>85</v>
      </c>
      <c r="O11" s="647" t="s">
        <v>130</v>
      </c>
      <c r="P11" s="655" t="s">
        <v>131</v>
      </c>
      <c r="Q11" s="736" t="s">
        <v>81</v>
      </c>
      <c r="R11" s="680">
        <v>160</v>
      </c>
      <c r="S11" s="737">
        <v>160</v>
      </c>
      <c r="T11" s="680">
        <v>0</v>
      </c>
      <c r="U11" s="680">
        <v>0</v>
      </c>
      <c r="V11" s="680"/>
      <c r="W11" s="680">
        <v>160</v>
      </c>
      <c r="X11" s="645">
        <v>0</v>
      </c>
      <c r="Y11" s="680">
        <f t="shared" si="2"/>
        <v>160</v>
      </c>
      <c r="Z11" s="411">
        <v>19</v>
      </c>
      <c r="AA11" s="411">
        <v>50</v>
      </c>
      <c r="AB11" s="411">
        <v>47</v>
      </c>
      <c r="AC11" s="682">
        <v>44</v>
      </c>
      <c r="AD11" s="682">
        <v>0</v>
      </c>
      <c r="AE11" s="683">
        <v>0</v>
      </c>
      <c r="AF11" s="682">
        <v>0</v>
      </c>
      <c r="AG11" s="413">
        <v>0</v>
      </c>
      <c r="AH11" s="413">
        <v>0</v>
      </c>
      <c r="AI11" s="508">
        <v>0</v>
      </c>
      <c r="AJ11" s="718">
        <v>0</v>
      </c>
      <c r="AK11" s="814">
        <f t="shared" si="0"/>
        <v>160</v>
      </c>
      <c r="AL11" s="884"/>
      <c r="AM11" s="883"/>
      <c r="AN11" s="877"/>
      <c r="AO11" s="878"/>
      <c r="AP11" s="877"/>
      <c r="AQ11" s="877"/>
      <c r="AR11" s="362"/>
      <c r="AS11" s="362"/>
      <c r="AT11" s="362"/>
      <c r="AU11" s="362"/>
      <c r="AV11" s="362"/>
      <c r="AW11" s="362"/>
      <c r="AX11" s="362"/>
      <c r="AY11" s="362"/>
      <c r="AZ11" s="362"/>
      <c r="BA11" s="362"/>
    </row>
    <row r="12" spans="1:95" s="364" customFormat="1" ht="45" customHeight="1" x14ac:dyDescent="0.25">
      <c r="C12" s="367"/>
      <c r="D12" s="738" t="s">
        <v>132</v>
      </c>
      <c r="E12" s="738"/>
      <c r="F12" s="739" t="s">
        <v>127</v>
      </c>
      <c r="G12" s="739" t="s">
        <v>133</v>
      </c>
      <c r="H12" s="735"/>
      <c r="I12" s="644"/>
      <c r="J12" s="678" t="s">
        <v>76</v>
      </c>
      <c r="K12" s="645" t="s">
        <v>129</v>
      </c>
      <c r="L12" s="645">
        <v>251</v>
      </c>
      <c r="M12" s="645" t="s">
        <v>122</v>
      </c>
      <c r="N12" s="645" t="s">
        <v>85</v>
      </c>
      <c r="O12" s="647" t="s">
        <v>130</v>
      </c>
      <c r="P12" s="655" t="s">
        <v>131</v>
      </c>
      <c r="Q12" s="736" t="s">
        <v>81</v>
      </c>
      <c r="R12" s="680">
        <v>29</v>
      </c>
      <c r="S12" s="737">
        <v>29</v>
      </c>
      <c r="T12" s="680">
        <v>0</v>
      </c>
      <c r="U12" s="680">
        <v>29</v>
      </c>
      <c r="V12" s="680"/>
      <c r="W12" s="680">
        <v>0</v>
      </c>
      <c r="X12" s="645">
        <v>0</v>
      </c>
      <c r="Y12" s="680">
        <f t="shared" si="2"/>
        <v>29</v>
      </c>
      <c r="Z12" s="527">
        <v>29</v>
      </c>
      <c r="AA12" s="527">
        <v>0</v>
      </c>
      <c r="AB12" s="527">
        <v>0</v>
      </c>
      <c r="AC12" s="684">
        <v>0</v>
      </c>
      <c r="AD12" s="684">
        <v>0</v>
      </c>
      <c r="AE12" s="685">
        <v>0</v>
      </c>
      <c r="AF12" s="684">
        <v>0</v>
      </c>
      <c r="AG12" s="517">
        <v>0</v>
      </c>
      <c r="AH12" s="517">
        <v>0</v>
      </c>
      <c r="AI12" s="518">
        <v>0</v>
      </c>
      <c r="AJ12" s="719">
        <v>0</v>
      </c>
      <c r="AK12" s="814">
        <f t="shared" si="0"/>
        <v>29</v>
      </c>
      <c r="AL12" s="884"/>
      <c r="AM12" s="883"/>
      <c r="AN12" s="877"/>
      <c r="AO12" s="878"/>
      <c r="AP12" s="877"/>
      <c r="AQ12" s="877"/>
      <c r="AR12" s="362"/>
      <c r="AS12" s="362"/>
      <c r="AT12" s="362"/>
      <c r="AU12" s="362"/>
      <c r="AV12" s="362"/>
      <c r="AW12" s="362"/>
      <c r="AX12" s="362"/>
      <c r="AY12" s="362"/>
      <c r="AZ12" s="362"/>
      <c r="BA12" s="362"/>
    </row>
    <row r="13" spans="1:95" s="420" customFormat="1" ht="110.25" x14ac:dyDescent="0.25">
      <c r="C13" s="421"/>
      <c r="D13" s="738" t="s">
        <v>142</v>
      </c>
      <c r="E13" s="738" t="s">
        <v>143</v>
      </c>
      <c r="F13" s="739" t="s">
        <v>144</v>
      </c>
      <c r="G13" s="642" t="s">
        <v>145</v>
      </c>
      <c r="H13" s="735">
        <v>0.5</v>
      </c>
      <c r="I13" s="678" t="s">
        <v>76</v>
      </c>
      <c r="J13" s="644"/>
      <c r="K13" s="645" t="s">
        <v>42</v>
      </c>
      <c r="L13" s="645">
        <v>242</v>
      </c>
      <c r="M13" s="645" t="s">
        <v>139</v>
      </c>
      <c r="N13" s="645" t="s">
        <v>108</v>
      </c>
      <c r="O13" s="645" t="s">
        <v>146</v>
      </c>
      <c r="P13" s="654">
        <v>44811</v>
      </c>
      <c r="Q13" s="644" t="s">
        <v>81</v>
      </c>
      <c r="R13" s="680">
        <v>20</v>
      </c>
      <c r="S13" s="737"/>
      <c r="T13" s="680">
        <v>20</v>
      </c>
      <c r="U13" s="680">
        <v>20</v>
      </c>
      <c r="V13" s="680"/>
      <c r="W13" s="680">
        <v>0</v>
      </c>
      <c r="X13" s="645">
        <v>0</v>
      </c>
      <c r="Y13" s="680">
        <f t="shared" si="2"/>
        <v>20</v>
      </c>
      <c r="Z13" s="527">
        <v>0</v>
      </c>
      <c r="AA13" s="527">
        <v>0</v>
      </c>
      <c r="AB13" s="527">
        <v>20</v>
      </c>
      <c r="AC13" s="684">
        <v>0</v>
      </c>
      <c r="AD13" s="684">
        <v>0</v>
      </c>
      <c r="AE13" s="685">
        <v>0</v>
      </c>
      <c r="AF13" s="684">
        <v>0</v>
      </c>
      <c r="AG13" s="517">
        <v>0</v>
      </c>
      <c r="AH13" s="517">
        <v>0</v>
      </c>
      <c r="AI13" s="518">
        <v>0</v>
      </c>
      <c r="AJ13" s="720">
        <v>0</v>
      </c>
      <c r="AK13" s="814">
        <f t="shared" si="0"/>
        <v>20</v>
      </c>
      <c r="AL13" s="884"/>
      <c r="AM13" s="883"/>
      <c r="AN13" s="877"/>
      <c r="AO13" s="885"/>
      <c r="AP13" s="877"/>
      <c r="AQ13" s="877"/>
      <c r="AR13" s="362"/>
      <c r="AS13" s="362"/>
      <c r="AT13" s="362"/>
      <c r="AU13" s="362"/>
      <c r="AV13" s="362"/>
      <c r="AW13" s="362"/>
      <c r="AX13" s="362"/>
      <c r="AY13" s="362"/>
      <c r="AZ13" s="362"/>
      <c r="BA13" s="362"/>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row>
    <row r="14" spans="1:95" s="407" customFormat="1" ht="94.5" customHeight="1" x14ac:dyDescent="0.25">
      <c r="A14" s="369"/>
      <c r="B14" s="369"/>
      <c r="D14" s="676" t="s">
        <v>167</v>
      </c>
      <c r="E14" s="676" t="s">
        <v>168</v>
      </c>
      <c r="F14" s="642" t="s">
        <v>169</v>
      </c>
      <c r="G14" s="642" t="s">
        <v>170</v>
      </c>
      <c r="H14" s="643">
        <v>4.08</v>
      </c>
      <c r="I14" s="646"/>
      <c r="J14" s="678" t="s">
        <v>76</v>
      </c>
      <c r="K14" s="645" t="s">
        <v>77</v>
      </c>
      <c r="L14" s="645">
        <v>285</v>
      </c>
      <c r="M14" s="645" t="s">
        <v>171</v>
      </c>
      <c r="N14" s="646" t="s">
        <v>108</v>
      </c>
      <c r="O14" s="647" t="s">
        <v>172</v>
      </c>
      <c r="P14" s="658" t="s">
        <v>173</v>
      </c>
      <c r="Q14" s="646" t="s">
        <v>81</v>
      </c>
      <c r="R14" s="646">
        <v>50</v>
      </c>
      <c r="S14" s="642"/>
      <c r="T14" s="646"/>
      <c r="U14" s="646">
        <v>0</v>
      </c>
      <c r="V14" s="646"/>
      <c r="W14" s="646">
        <v>50</v>
      </c>
      <c r="X14" s="645">
        <v>0</v>
      </c>
      <c r="Y14" s="680">
        <f t="shared" si="2"/>
        <v>50</v>
      </c>
      <c r="Z14" s="415">
        <v>0</v>
      </c>
      <c r="AA14" s="415">
        <v>0</v>
      </c>
      <c r="AB14" s="415">
        <v>12</v>
      </c>
      <c r="AC14" s="687">
        <v>12</v>
      </c>
      <c r="AD14" s="687">
        <v>12</v>
      </c>
      <c r="AE14" s="683">
        <v>12</v>
      </c>
      <c r="AF14" s="687">
        <v>2</v>
      </c>
      <c r="AG14" s="416">
        <v>0</v>
      </c>
      <c r="AH14" s="413">
        <v>0</v>
      </c>
      <c r="AI14" s="558">
        <v>0</v>
      </c>
      <c r="AJ14" s="721">
        <v>0</v>
      </c>
      <c r="AK14" s="814">
        <f t="shared" si="0"/>
        <v>50</v>
      </c>
      <c r="AL14" s="884"/>
      <c r="AM14" s="883"/>
      <c r="AN14" s="877"/>
      <c r="AO14" s="885"/>
      <c r="AP14" s="876"/>
      <c r="AQ14" s="881"/>
      <c r="AR14" s="369"/>
      <c r="AS14" s="369"/>
      <c r="AT14" s="369"/>
      <c r="AU14" s="369"/>
      <c r="AV14" s="369"/>
      <c r="AW14" s="369"/>
      <c r="AX14" s="369"/>
      <c r="AY14" s="369"/>
      <c r="AZ14" s="369"/>
      <c r="BA14" s="369"/>
    </row>
    <row r="15" spans="1:95" s="407" customFormat="1" ht="94.5" customHeight="1" x14ac:dyDescent="0.25">
      <c r="A15" s="369"/>
      <c r="B15" s="369"/>
      <c r="D15" s="676" t="s">
        <v>174</v>
      </c>
      <c r="E15" s="676" t="s">
        <v>168</v>
      </c>
      <c r="F15" s="642" t="s">
        <v>169</v>
      </c>
      <c r="G15" s="642" t="s">
        <v>170</v>
      </c>
      <c r="H15" s="643">
        <v>4.08</v>
      </c>
      <c r="I15" s="646"/>
      <c r="J15" s="678" t="s">
        <v>76</v>
      </c>
      <c r="K15" s="645" t="s">
        <v>77</v>
      </c>
      <c r="L15" s="645">
        <v>285</v>
      </c>
      <c r="M15" s="645" t="s">
        <v>171</v>
      </c>
      <c r="N15" s="646" t="s">
        <v>108</v>
      </c>
      <c r="O15" s="647" t="s">
        <v>172</v>
      </c>
      <c r="P15" s="658" t="s">
        <v>173</v>
      </c>
      <c r="Q15" s="646" t="s">
        <v>81</v>
      </c>
      <c r="R15" s="646">
        <v>8</v>
      </c>
      <c r="S15" s="642"/>
      <c r="T15" s="646"/>
      <c r="U15" s="646">
        <v>8</v>
      </c>
      <c r="V15" s="646"/>
      <c r="W15" s="646">
        <v>0</v>
      </c>
      <c r="X15" s="645">
        <v>0</v>
      </c>
      <c r="Y15" s="680">
        <f t="shared" si="2"/>
        <v>8</v>
      </c>
      <c r="Z15" s="514">
        <v>0</v>
      </c>
      <c r="AA15" s="514">
        <v>0</v>
      </c>
      <c r="AB15" s="514">
        <v>0</v>
      </c>
      <c r="AC15" s="686">
        <v>8</v>
      </c>
      <c r="AD15" s="686">
        <v>0</v>
      </c>
      <c r="AE15" s="685">
        <v>0</v>
      </c>
      <c r="AF15" s="686">
        <v>0</v>
      </c>
      <c r="AG15" s="516">
        <v>0</v>
      </c>
      <c r="AH15" s="517">
        <v>0</v>
      </c>
      <c r="AI15" s="559" t="s">
        <v>175</v>
      </c>
      <c r="AJ15" s="722" t="s">
        <v>175</v>
      </c>
      <c r="AK15" s="814">
        <f t="shared" si="0"/>
        <v>8</v>
      </c>
      <c r="AL15" s="884"/>
      <c r="AM15" s="883"/>
      <c r="AN15" s="877"/>
      <c r="AO15" s="885"/>
      <c r="AP15" s="876"/>
      <c r="AQ15" s="881"/>
      <c r="AR15" s="369"/>
      <c r="AS15" s="369"/>
      <c r="AT15" s="369"/>
      <c r="AU15" s="369"/>
      <c r="AV15" s="369"/>
      <c r="AW15" s="369"/>
      <c r="AX15" s="369"/>
      <c r="AY15" s="369"/>
      <c r="AZ15" s="369"/>
      <c r="BA15" s="369"/>
    </row>
    <row r="16" spans="1:95" s="364" customFormat="1" ht="30" customHeight="1" x14ac:dyDescent="0.25">
      <c r="D16" s="676" t="s">
        <v>178</v>
      </c>
      <c r="E16" s="676" t="s">
        <v>179</v>
      </c>
      <c r="F16" s="642" t="s">
        <v>180</v>
      </c>
      <c r="G16" s="642" t="s">
        <v>181</v>
      </c>
      <c r="H16" s="1085">
        <v>1.1200000000000001</v>
      </c>
      <c r="I16" s="646"/>
      <c r="J16" s="678" t="s">
        <v>76</v>
      </c>
      <c r="K16" s="645" t="s">
        <v>42</v>
      </c>
      <c r="L16" s="645">
        <v>263</v>
      </c>
      <c r="M16" s="645" t="s">
        <v>182</v>
      </c>
      <c r="N16" s="646" t="s">
        <v>108</v>
      </c>
      <c r="O16" s="645" t="s">
        <v>183</v>
      </c>
      <c r="P16" s="658">
        <v>44473</v>
      </c>
      <c r="Q16" s="646" t="s">
        <v>81</v>
      </c>
      <c r="R16" s="646">
        <v>24</v>
      </c>
      <c r="S16" s="642"/>
      <c r="T16" s="646"/>
      <c r="U16" s="646">
        <v>0</v>
      </c>
      <c r="V16" s="646"/>
      <c r="W16" s="646">
        <v>24</v>
      </c>
      <c r="X16" s="645">
        <v>0</v>
      </c>
      <c r="Y16" s="680">
        <f t="shared" ref="Y16:Y17" si="3">R16-X16</f>
        <v>24</v>
      </c>
      <c r="Z16" s="415">
        <v>0</v>
      </c>
      <c r="AA16" s="415">
        <v>0</v>
      </c>
      <c r="AB16" s="415">
        <v>6</v>
      </c>
      <c r="AC16" s="687">
        <v>18</v>
      </c>
      <c r="AD16" s="687">
        <v>0</v>
      </c>
      <c r="AE16" s="683">
        <v>0</v>
      </c>
      <c r="AF16" s="687">
        <v>0</v>
      </c>
      <c r="AG16" s="416">
        <v>0</v>
      </c>
      <c r="AH16" s="413">
        <v>0</v>
      </c>
      <c r="AI16" s="508">
        <v>0</v>
      </c>
      <c r="AJ16" s="717">
        <v>0</v>
      </c>
      <c r="AK16" s="814">
        <f t="shared" si="0"/>
        <v>24</v>
      </c>
      <c r="AL16" s="884"/>
      <c r="AM16" s="883"/>
      <c r="AN16" s="877"/>
      <c r="AO16" s="878"/>
      <c r="AP16" s="877"/>
      <c r="AQ16" s="877"/>
      <c r="AR16" s="362"/>
      <c r="AS16" s="362"/>
      <c r="AT16" s="362"/>
      <c r="AU16" s="362"/>
      <c r="AV16" s="362"/>
      <c r="AW16" s="362"/>
      <c r="AX16" s="362"/>
      <c r="AY16" s="362"/>
      <c r="AZ16" s="362"/>
      <c r="BA16" s="362"/>
    </row>
    <row r="17" spans="2:95" s="364" customFormat="1" ht="30" customHeight="1" x14ac:dyDescent="0.25">
      <c r="D17" s="676" t="s">
        <v>184</v>
      </c>
      <c r="E17" s="676" t="s">
        <v>179</v>
      </c>
      <c r="F17" s="642" t="s">
        <v>180</v>
      </c>
      <c r="G17" s="642" t="s">
        <v>181</v>
      </c>
      <c r="H17" s="1087"/>
      <c r="I17" s="646"/>
      <c r="J17" s="678" t="s">
        <v>76</v>
      </c>
      <c r="K17" s="645" t="s">
        <v>42</v>
      </c>
      <c r="L17" s="645">
        <v>263</v>
      </c>
      <c r="M17" s="645" t="s">
        <v>182</v>
      </c>
      <c r="N17" s="646" t="s">
        <v>108</v>
      </c>
      <c r="O17" s="645" t="s">
        <v>183</v>
      </c>
      <c r="P17" s="658">
        <v>44473</v>
      </c>
      <c r="Q17" s="646" t="s">
        <v>81</v>
      </c>
      <c r="R17" s="646">
        <v>8</v>
      </c>
      <c r="S17" s="642"/>
      <c r="T17" s="646"/>
      <c r="U17" s="646">
        <v>8</v>
      </c>
      <c r="V17" s="646"/>
      <c r="W17" s="646">
        <v>0</v>
      </c>
      <c r="X17" s="645">
        <v>0</v>
      </c>
      <c r="Y17" s="680">
        <f t="shared" si="3"/>
        <v>8</v>
      </c>
      <c r="Z17" s="514">
        <v>0</v>
      </c>
      <c r="AA17" s="514">
        <v>0</v>
      </c>
      <c r="AB17" s="514">
        <v>8</v>
      </c>
      <c r="AC17" s="686">
        <v>0</v>
      </c>
      <c r="AD17" s="686">
        <v>0</v>
      </c>
      <c r="AE17" s="685">
        <v>0</v>
      </c>
      <c r="AF17" s="686">
        <v>0</v>
      </c>
      <c r="AG17" s="516">
        <v>0</v>
      </c>
      <c r="AH17" s="517">
        <v>0</v>
      </c>
      <c r="AI17" s="518">
        <v>0</v>
      </c>
      <c r="AJ17" s="720">
        <v>0</v>
      </c>
      <c r="AK17" s="814">
        <f t="shared" si="0"/>
        <v>8</v>
      </c>
      <c r="AL17" s="884"/>
      <c r="AM17" s="883"/>
      <c r="AN17" s="877"/>
      <c r="AO17" s="878"/>
      <c r="AP17" s="877"/>
      <c r="AQ17" s="877"/>
      <c r="AR17" s="362"/>
      <c r="AS17" s="362"/>
      <c r="AT17" s="362"/>
      <c r="AU17" s="362"/>
      <c r="AV17" s="362"/>
      <c r="AW17" s="362"/>
      <c r="AX17" s="362"/>
      <c r="AY17" s="362"/>
      <c r="AZ17" s="362"/>
      <c r="BA17" s="362"/>
    </row>
    <row r="18" spans="2:95" s="364" customFormat="1" ht="30" customHeight="1" x14ac:dyDescent="0.25">
      <c r="C18" s="367"/>
      <c r="D18" s="742" t="s">
        <v>205</v>
      </c>
      <c r="E18" s="676"/>
      <c r="F18" s="642" t="s">
        <v>206</v>
      </c>
      <c r="G18" s="642" t="s">
        <v>207</v>
      </c>
      <c r="H18" s="643"/>
      <c r="I18" s="678" t="s">
        <v>76</v>
      </c>
      <c r="J18" s="646"/>
      <c r="K18" s="645" t="s">
        <v>129</v>
      </c>
      <c r="L18" s="645">
        <v>271</v>
      </c>
      <c r="M18" s="645" t="s">
        <v>202</v>
      </c>
      <c r="N18" s="646" t="s">
        <v>108</v>
      </c>
      <c r="O18" s="645" t="s">
        <v>208</v>
      </c>
      <c r="P18" s="658">
        <v>44658</v>
      </c>
      <c r="Q18" s="646" t="s">
        <v>81</v>
      </c>
      <c r="R18" s="646">
        <v>4</v>
      </c>
      <c r="S18" s="642">
        <v>4</v>
      </c>
      <c r="T18" s="646">
        <v>0</v>
      </c>
      <c r="U18" s="646">
        <v>0</v>
      </c>
      <c r="V18" s="646"/>
      <c r="W18" s="646">
        <v>4</v>
      </c>
      <c r="X18" s="645">
        <v>0</v>
      </c>
      <c r="Y18" s="680">
        <f>R18-X18</f>
        <v>4</v>
      </c>
      <c r="Z18" s="415">
        <v>4</v>
      </c>
      <c r="AA18" s="415">
        <v>0</v>
      </c>
      <c r="AB18" s="415">
        <v>0</v>
      </c>
      <c r="AC18" s="687">
        <v>0</v>
      </c>
      <c r="AD18" s="687">
        <v>0</v>
      </c>
      <c r="AE18" s="683">
        <v>0</v>
      </c>
      <c r="AF18" s="687">
        <v>0</v>
      </c>
      <c r="AG18" s="416">
        <v>0</v>
      </c>
      <c r="AH18" s="413">
        <v>0</v>
      </c>
      <c r="AI18" s="508">
        <v>0</v>
      </c>
      <c r="AJ18" s="717">
        <v>0</v>
      </c>
      <c r="AK18" s="814">
        <f t="shared" si="0"/>
        <v>4</v>
      </c>
      <c r="AL18" s="884"/>
      <c r="AM18" s="883"/>
      <c r="AN18" s="877"/>
      <c r="AO18" s="878"/>
      <c r="AP18" s="877"/>
      <c r="AQ18" s="877"/>
      <c r="AR18" s="362"/>
      <c r="AS18" s="362"/>
      <c r="AT18" s="362"/>
      <c r="AU18" s="362"/>
      <c r="AV18" s="362"/>
      <c r="AW18" s="362"/>
      <c r="AX18" s="362"/>
      <c r="AY18" s="362"/>
      <c r="AZ18" s="362"/>
      <c r="BA18" s="362"/>
    </row>
    <row r="19" spans="2:95" s="364" customFormat="1" ht="30" customHeight="1" x14ac:dyDescent="0.25">
      <c r="C19" s="367"/>
      <c r="D19" s="742" t="s">
        <v>209</v>
      </c>
      <c r="E19" s="676"/>
      <c r="F19" s="642" t="s">
        <v>210</v>
      </c>
      <c r="G19" s="642" t="s">
        <v>211</v>
      </c>
      <c r="H19" s="643"/>
      <c r="I19" s="678" t="s">
        <v>76</v>
      </c>
      <c r="J19" s="646"/>
      <c r="K19" s="645" t="s">
        <v>129</v>
      </c>
      <c r="L19" s="645">
        <v>271</v>
      </c>
      <c r="M19" s="645" t="s">
        <v>202</v>
      </c>
      <c r="N19" s="646" t="s">
        <v>108</v>
      </c>
      <c r="O19" s="645" t="s">
        <v>212</v>
      </c>
      <c r="P19" s="658">
        <v>44917</v>
      </c>
      <c r="Q19" s="646" t="s">
        <v>81</v>
      </c>
      <c r="R19" s="646">
        <v>6</v>
      </c>
      <c r="S19" s="642">
        <v>0</v>
      </c>
      <c r="T19" s="646">
        <v>6</v>
      </c>
      <c r="U19" s="646">
        <v>0</v>
      </c>
      <c r="V19" s="646"/>
      <c r="W19" s="646">
        <v>6</v>
      </c>
      <c r="X19" s="645">
        <v>0</v>
      </c>
      <c r="Y19" s="680">
        <f>R19-X19</f>
        <v>6</v>
      </c>
      <c r="Z19" s="415">
        <v>6</v>
      </c>
      <c r="AA19" s="415">
        <v>0</v>
      </c>
      <c r="AB19" s="415">
        <v>0</v>
      </c>
      <c r="AC19" s="687">
        <v>0</v>
      </c>
      <c r="AD19" s="687">
        <v>0</v>
      </c>
      <c r="AE19" s="683">
        <v>0</v>
      </c>
      <c r="AF19" s="687">
        <v>0</v>
      </c>
      <c r="AG19" s="416">
        <v>0</v>
      </c>
      <c r="AH19" s="413">
        <v>0</v>
      </c>
      <c r="AI19" s="508">
        <v>0</v>
      </c>
      <c r="AJ19" s="717">
        <v>0</v>
      </c>
      <c r="AK19" s="814">
        <f t="shared" si="0"/>
        <v>6</v>
      </c>
      <c r="AL19" s="884"/>
      <c r="AM19" s="883"/>
      <c r="AN19" s="877"/>
      <c r="AO19" s="878"/>
      <c r="AP19" s="877"/>
      <c r="AQ19" s="877"/>
      <c r="AR19" s="362"/>
      <c r="AS19" s="362"/>
      <c r="AT19" s="362"/>
      <c r="AU19" s="362"/>
      <c r="AV19" s="362"/>
      <c r="AW19" s="362"/>
      <c r="AX19" s="362"/>
      <c r="AY19" s="362"/>
      <c r="AZ19" s="362"/>
      <c r="BA19" s="362"/>
    </row>
    <row r="20" spans="2:95" s="364" customFormat="1" ht="94.5" x14ac:dyDescent="0.25">
      <c r="D20" s="742" t="s">
        <v>222</v>
      </c>
      <c r="E20" s="676" t="s">
        <v>223</v>
      </c>
      <c r="F20" s="642" t="s">
        <v>224</v>
      </c>
      <c r="G20" s="642" t="s">
        <v>225</v>
      </c>
      <c r="H20" s="1085">
        <v>6.2</v>
      </c>
      <c r="I20" s="646"/>
      <c r="J20" s="678" t="s">
        <v>76</v>
      </c>
      <c r="K20" s="645" t="s">
        <v>42</v>
      </c>
      <c r="L20" s="645">
        <v>313</v>
      </c>
      <c r="M20" s="647" t="s">
        <v>218</v>
      </c>
      <c r="N20" s="646" t="s">
        <v>226</v>
      </c>
      <c r="O20" s="647" t="s">
        <v>227</v>
      </c>
      <c r="P20" s="659" t="s">
        <v>228</v>
      </c>
      <c r="Q20" s="646" t="s">
        <v>81</v>
      </c>
      <c r="R20" s="646">
        <v>76</v>
      </c>
      <c r="S20" s="642">
        <v>76</v>
      </c>
      <c r="T20" s="646"/>
      <c r="U20" s="646">
        <v>0</v>
      </c>
      <c r="V20" s="646"/>
      <c r="W20" s="646">
        <v>76</v>
      </c>
      <c r="X20" s="645">
        <v>0</v>
      </c>
      <c r="Y20" s="680">
        <f>R20-X20</f>
        <v>76</v>
      </c>
      <c r="Z20" s="415">
        <v>0</v>
      </c>
      <c r="AA20" s="415">
        <v>0</v>
      </c>
      <c r="AB20" s="415">
        <v>0</v>
      </c>
      <c r="AC20" s="687">
        <v>12</v>
      </c>
      <c r="AD20" s="687">
        <v>36</v>
      </c>
      <c r="AE20" s="683">
        <v>28</v>
      </c>
      <c r="AF20" s="687">
        <v>0</v>
      </c>
      <c r="AG20" s="416">
        <v>0</v>
      </c>
      <c r="AH20" s="413">
        <v>0</v>
      </c>
      <c r="AI20" s="508">
        <v>0</v>
      </c>
      <c r="AJ20" s="717">
        <v>0</v>
      </c>
      <c r="AK20" s="814">
        <f>SUM(Z20:AJ20)</f>
        <v>76</v>
      </c>
      <c r="AL20" s="884"/>
      <c r="AM20" s="883"/>
      <c r="AN20" s="877"/>
      <c r="AO20" s="885"/>
      <c r="AP20" s="877"/>
      <c r="AQ20" s="877"/>
      <c r="AR20" s="362"/>
      <c r="AS20" s="362"/>
      <c r="AT20" s="362"/>
      <c r="AU20" s="362"/>
      <c r="AV20" s="362"/>
      <c r="AW20" s="362"/>
      <c r="AX20" s="362"/>
      <c r="AY20" s="362"/>
      <c r="AZ20" s="362"/>
      <c r="BA20" s="362"/>
    </row>
    <row r="21" spans="2:95" s="364" customFormat="1" ht="94.5" x14ac:dyDescent="0.25">
      <c r="D21" s="742" t="s">
        <v>229</v>
      </c>
      <c r="E21" s="676" t="s">
        <v>223</v>
      </c>
      <c r="F21" s="642" t="s">
        <v>224</v>
      </c>
      <c r="G21" s="642" t="s">
        <v>225</v>
      </c>
      <c r="H21" s="1087"/>
      <c r="I21" s="646"/>
      <c r="J21" s="678" t="s">
        <v>76</v>
      </c>
      <c r="K21" s="645" t="s">
        <v>42</v>
      </c>
      <c r="L21" s="645">
        <v>313</v>
      </c>
      <c r="M21" s="647" t="s">
        <v>218</v>
      </c>
      <c r="N21" s="646" t="s">
        <v>226</v>
      </c>
      <c r="O21" s="647" t="s">
        <v>227</v>
      </c>
      <c r="P21" s="659" t="s">
        <v>228</v>
      </c>
      <c r="Q21" s="646" t="s">
        <v>81</v>
      </c>
      <c r="R21" s="646">
        <v>26</v>
      </c>
      <c r="S21" s="642">
        <v>12</v>
      </c>
      <c r="T21" s="646">
        <v>12</v>
      </c>
      <c r="U21" s="646">
        <v>26</v>
      </c>
      <c r="V21" s="646"/>
      <c r="W21" s="646">
        <v>0</v>
      </c>
      <c r="X21" s="645">
        <v>0</v>
      </c>
      <c r="Y21" s="680">
        <f>R21-X21</f>
        <v>26</v>
      </c>
      <c r="Z21" s="514">
        <v>0</v>
      </c>
      <c r="AA21" s="514">
        <v>0</v>
      </c>
      <c r="AB21" s="514">
        <v>0</v>
      </c>
      <c r="AC21" s="686">
        <v>26</v>
      </c>
      <c r="AD21" s="686">
        <v>0</v>
      </c>
      <c r="AE21" s="685">
        <v>0</v>
      </c>
      <c r="AF21" s="686">
        <v>0</v>
      </c>
      <c r="AG21" s="516">
        <v>0</v>
      </c>
      <c r="AH21" s="517">
        <v>0</v>
      </c>
      <c r="AI21" s="518">
        <v>0</v>
      </c>
      <c r="AJ21" s="720">
        <v>0</v>
      </c>
      <c r="AK21" s="814">
        <f>SUM(Z21:AJ21)</f>
        <v>26</v>
      </c>
      <c r="AL21" s="884"/>
      <c r="AM21" s="883"/>
      <c r="AN21" s="877"/>
      <c r="AO21" s="885"/>
      <c r="AP21" s="877"/>
      <c r="AQ21" s="877"/>
      <c r="AR21" s="362"/>
      <c r="AS21" s="362"/>
      <c r="AT21" s="362"/>
      <c r="AU21" s="362"/>
      <c r="AV21" s="362"/>
      <c r="AW21" s="362"/>
      <c r="AX21" s="362"/>
      <c r="AY21" s="362"/>
      <c r="AZ21" s="362"/>
      <c r="BA21" s="362"/>
    </row>
    <row r="22" spans="2:95" s="364" customFormat="1" ht="30.75" customHeight="1" x14ac:dyDescent="0.25">
      <c r="B22" s="367"/>
      <c r="C22" s="367"/>
      <c r="D22" s="738" t="s">
        <v>231</v>
      </c>
      <c r="E22" s="738" t="s">
        <v>232</v>
      </c>
      <c r="F22" s="642" t="s">
        <v>233</v>
      </c>
      <c r="G22" s="642" t="s">
        <v>234</v>
      </c>
      <c r="H22" s="1085">
        <v>3.03</v>
      </c>
      <c r="I22" s="744" t="s">
        <v>76</v>
      </c>
      <c r="J22" s="744"/>
      <c r="K22" s="645" t="s">
        <v>77</v>
      </c>
      <c r="L22" s="645">
        <v>286</v>
      </c>
      <c r="M22" s="645" t="s">
        <v>235</v>
      </c>
      <c r="N22" s="645" t="s">
        <v>85</v>
      </c>
      <c r="O22" s="645" t="s">
        <v>236</v>
      </c>
      <c r="P22" s="657">
        <v>44718</v>
      </c>
      <c r="Q22" s="745" t="s">
        <v>81</v>
      </c>
      <c r="R22" s="645">
        <v>40</v>
      </c>
      <c r="S22" s="739">
        <v>40</v>
      </c>
      <c r="T22" s="645"/>
      <c r="U22" s="645">
        <v>0</v>
      </c>
      <c r="V22" s="645"/>
      <c r="W22" s="645">
        <v>40</v>
      </c>
      <c r="X22" s="645">
        <v>0</v>
      </c>
      <c r="Y22" s="680">
        <f t="shared" ref="Y22:Y31" si="4">R22-X22</f>
        <v>40</v>
      </c>
      <c r="Z22" s="414">
        <v>0</v>
      </c>
      <c r="AA22" s="414">
        <v>0</v>
      </c>
      <c r="AB22" s="414">
        <v>12</v>
      </c>
      <c r="AC22" s="683">
        <v>28</v>
      </c>
      <c r="AD22" s="683">
        <v>0</v>
      </c>
      <c r="AE22" s="683">
        <v>0</v>
      </c>
      <c r="AF22" s="683">
        <v>0</v>
      </c>
      <c r="AG22" s="417">
        <v>0</v>
      </c>
      <c r="AH22" s="413">
        <v>0</v>
      </c>
      <c r="AI22" s="508">
        <v>0</v>
      </c>
      <c r="AJ22" s="717">
        <v>0</v>
      </c>
      <c r="AK22" s="509">
        <f t="shared" ref="AK22:AK66" si="5">SUM(Z22:AJ22)</f>
        <v>40</v>
      </c>
      <c r="AL22" s="875"/>
      <c r="AM22" s="883"/>
      <c r="AN22" s="877"/>
      <c r="AO22" s="878"/>
      <c r="AP22" s="877"/>
      <c r="AQ22" s="877"/>
      <c r="AR22" s="362"/>
      <c r="AS22" s="362"/>
      <c r="AT22" s="362"/>
      <c r="AU22" s="362"/>
      <c r="AV22" s="362"/>
      <c r="AW22" s="362"/>
      <c r="AX22" s="362"/>
      <c r="AY22" s="362"/>
      <c r="AZ22" s="362"/>
      <c r="BA22" s="362"/>
    </row>
    <row r="23" spans="2:95" s="364" customFormat="1" ht="30.75" customHeight="1" x14ac:dyDescent="0.25">
      <c r="B23" s="367"/>
      <c r="C23" s="367"/>
      <c r="D23" s="738" t="s">
        <v>237</v>
      </c>
      <c r="E23" s="738" t="s">
        <v>232</v>
      </c>
      <c r="F23" s="642" t="s">
        <v>233</v>
      </c>
      <c r="G23" s="642" t="s">
        <v>234</v>
      </c>
      <c r="H23" s="1087"/>
      <c r="I23" s="744" t="s">
        <v>76</v>
      </c>
      <c r="J23" s="744"/>
      <c r="K23" s="645" t="s">
        <v>77</v>
      </c>
      <c r="L23" s="645">
        <v>286</v>
      </c>
      <c r="M23" s="645" t="s">
        <v>235</v>
      </c>
      <c r="N23" s="645" t="s">
        <v>85</v>
      </c>
      <c r="O23" s="645" t="s">
        <v>236</v>
      </c>
      <c r="P23" s="657">
        <v>44718</v>
      </c>
      <c r="Q23" s="745" t="s">
        <v>81</v>
      </c>
      <c r="R23" s="645">
        <v>13</v>
      </c>
      <c r="S23" s="739"/>
      <c r="T23" s="645"/>
      <c r="U23" s="645">
        <v>13</v>
      </c>
      <c r="V23" s="645"/>
      <c r="W23" s="645">
        <v>0</v>
      </c>
      <c r="X23" s="645">
        <v>0</v>
      </c>
      <c r="Y23" s="680">
        <f t="shared" si="4"/>
        <v>13</v>
      </c>
      <c r="Z23" s="525">
        <v>0</v>
      </c>
      <c r="AA23" s="525">
        <v>0</v>
      </c>
      <c r="AB23" s="525">
        <v>13</v>
      </c>
      <c r="AC23" s="685">
        <v>0</v>
      </c>
      <c r="AD23" s="685">
        <v>0</v>
      </c>
      <c r="AE23" s="685">
        <v>0</v>
      </c>
      <c r="AF23" s="685">
        <v>0</v>
      </c>
      <c r="AG23" s="526">
        <v>0</v>
      </c>
      <c r="AH23" s="517">
        <v>0</v>
      </c>
      <c r="AI23" s="518">
        <v>0</v>
      </c>
      <c r="AJ23" s="720">
        <v>0</v>
      </c>
      <c r="AK23" s="509">
        <f t="shared" si="5"/>
        <v>13</v>
      </c>
      <c r="AL23" s="875"/>
      <c r="AM23" s="883"/>
      <c r="AN23" s="877"/>
      <c r="AO23" s="878"/>
      <c r="AP23" s="877"/>
      <c r="AQ23" s="877"/>
      <c r="AR23" s="362"/>
      <c r="AS23" s="362"/>
      <c r="AT23" s="362"/>
      <c r="AU23" s="362"/>
      <c r="AV23" s="362"/>
      <c r="AW23" s="362"/>
      <c r="AX23" s="362"/>
      <c r="AY23" s="362"/>
      <c r="AZ23" s="362"/>
      <c r="BA23" s="362"/>
    </row>
    <row r="24" spans="2:95" s="364" customFormat="1" ht="31.5" customHeight="1" x14ac:dyDescent="0.25">
      <c r="B24" s="428"/>
      <c r="C24" s="428"/>
      <c r="D24" s="676" t="s">
        <v>243</v>
      </c>
      <c r="E24" s="676" t="s">
        <v>239</v>
      </c>
      <c r="F24" s="642" t="s">
        <v>240</v>
      </c>
      <c r="G24" s="642" t="s">
        <v>244</v>
      </c>
      <c r="H24"/>
      <c r="I24" s="646"/>
      <c r="J24" s="678" t="s">
        <v>76</v>
      </c>
      <c r="K24" s="645" t="s">
        <v>77</v>
      </c>
      <c r="L24" s="645">
        <v>286</v>
      </c>
      <c r="M24" s="645" t="s">
        <v>235</v>
      </c>
      <c r="N24" s="646" t="s">
        <v>108</v>
      </c>
      <c r="O24" s="647" t="s">
        <v>245</v>
      </c>
      <c r="P24" s="658" t="s">
        <v>246</v>
      </c>
      <c r="Q24" s="646" t="s">
        <v>81</v>
      </c>
      <c r="R24" s="646">
        <v>41</v>
      </c>
      <c r="S24" s="642">
        <v>41</v>
      </c>
      <c r="T24" s="646">
        <v>0</v>
      </c>
      <c r="U24" s="646">
        <v>0</v>
      </c>
      <c r="V24" s="646"/>
      <c r="W24" s="646">
        <v>41</v>
      </c>
      <c r="X24" s="645">
        <v>0</v>
      </c>
      <c r="Y24" s="680">
        <f t="shared" si="4"/>
        <v>41</v>
      </c>
      <c r="Z24" s="415">
        <v>41</v>
      </c>
      <c r="AA24" s="415">
        <v>0</v>
      </c>
      <c r="AB24" s="415">
        <v>0</v>
      </c>
      <c r="AC24" s="687">
        <v>0</v>
      </c>
      <c r="AD24" s="687">
        <v>0</v>
      </c>
      <c r="AE24" s="683">
        <v>0</v>
      </c>
      <c r="AF24" s="687">
        <v>0</v>
      </c>
      <c r="AG24" s="416">
        <v>0</v>
      </c>
      <c r="AH24" s="413">
        <v>0</v>
      </c>
      <c r="AI24" s="508">
        <v>0</v>
      </c>
      <c r="AJ24" s="718">
        <v>0</v>
      </c>
      <c r="AK24" s="509">
        <f t="shared" si="5"/>
        <v>41</v>
      </c>
      <c r="AL24" s="875"/>
      <c r="AM24" s="883"/>
      <c r="AN24" s="877"/>
      <c r="AO24" s="878"/>
      <c r="AP24" s="877"/>
      <c r="AQ24" s="877"/>
      <c r="AR24" s="362"/>
      <c r="AS24" s="362"/>
      <c r="AT24" s="362"/>
      <c r="AU24" s="362"/>
      <c r="AV24" s="362"/>
      <c r="AW24" s="362"/>
      <c r="AX24" s="362"/>
      <c r="AY24" s="362"/>
      <c r="AZ24" s="362"/>
      <c r="BA24" s="362"/>
    </row>
    <row r="25" spans="2:95" s="364" customFormat="1" ht="26.25" customHeight="1" x14ac:dyDescent="0.25">
      <c r="B25" s="428"/>
      <c r="C25" s="428"/>
      <c r="D25" s="676" t="s">
        <v>247</v>
      </c>
      <c r="E25" s="676" t="s">
        <v>239</v>
      </c>
      <c r="F25" s="642" t="s">
        <v>240</v>
      </c>
      <c r="G25" s="642" t="s">
        <v>241</v>
      </c>
      <c r="H25"/>
      <c r="I25" s="646"/>
      <c r="J25" s="678" t="s">
        <v>76</v>
      </c>
      <c r="K25" s="645" t="s">
        <v>77</v>
      </c>
      <c r="L25" s="645">
        <v>286</v>
      </c>
      <c r="M25" s="645" t="s">
        <v>235</v>
      </c>
      <c r="N25" s="646" t="s">
        <v>108</v>
      </c>
      <c r="O25" s="645" t="s">
        <v>242</v>
      </c>
      <c r="P25" s="658">
        <v>44314</v>
      </c>
      <c r="Q25" s="646" t="s">
        <v>81</v>
      </c>
      <c r="R25" s="646">
        <v>79</v>
      </c>
      <c r="S25" s="642">
        <v>55</v>
      </c>
      <c r="T25" s="646">
        <v>24</v>
      </c>
      <c r="U25" s="646">
        <v>79</v>
      </c>
      <c r="V25" s="646"/>
      <c r="W25" s="646">
        <v>0</v>
      </c>
      <c r="X25" s="645">
        <v>0</v>
      </c>
      <c r="Y25" s="680">
        <f t="shared" si="4"/>
        <v>79</v>
      </c>
      <c r="Z25" s="514">
        <v>0</v>
      </c>
      <c r="AA25" s="514">
        <v>79</v>
      </c>
      <c r="AB25" s="514">
        <v>0</v>
      </c>
      <c r="AC25" s="686">
        <v>0</v>
      </c>
      <c r="AD25" s="686">
        <v>0</v>
      </c>
      <c r="AE25" s="685">
        <v>0</v>
      </c>
      <c r="AF25" s="686">
        <v>0</v>
      </c>
      <c r="AG25" s="516">
        <v>0</v>
      </c>
      <c r="AH25" s="517">
        <v>0</v>
      </c>
      <c r="AI25" s="518">
        <v>0</v>
      </c>
      <c r="AJ25" s="719">
        <v>0</v>
      </c>
      <c r="AK25" s="509">
        <f t="shared" si="5"/>
        <v>79</v>
      </c>
      <c r="AL25" s="875"/>
      <c r="AM25" s="883"/>
      <c r="AN25" s="877"/>
      <c r="AO25" s="878"/>
      <c r="AP25" s="877"/>
      <c r="AQ25" s="877"/>
      <c r="AR25" s="362"/>
      <c r="AS25" s="362"/>
      <c r="AT25" s="362"/>
      <c r="AU25" s="362"/>
      <c r="AV25" s="362"/>
      <c r="AW25" s="362"/>
      <c r="AX25" s="362"/>
      <c r="AY25" s="362"/>
      <c r="AZ25" s="362"/>
      <c r="BA25" s="362"/>
    </row>
    <row r="26" spans="2:95" s="420" customFormat="1" ht="94.5" x14ac:dyDescent="0.25">
      <c r="B26" s="421"/>
      <c r="C26" s="421"/>
      <c r="D26" s="676" t="s">
        <v>254</v>
      </c>
      <c r="E26" s="676" t="s">
        <v>255</v>
      </c>
      <c r="F26" s="677" t="s">
        <v>256</v>
      </c>
      <c r="G26" s="642" t="s">
        <v>257</v>
      </c>
      <c r="H26" s="643">
        <v>0.7</v>
      </c>
      <c r="I26" s="678"/>
      <c r="J26" s="678" t="s">
        <v>76</v>
      </c>
      <c r="K26" s="645" t="s">
        <v>77</v>
      </c>
      <c r="L26" s="645">
        <v>286</v>
      </c>
      <c r="M26" s="645" t="s">
        <v>235</v>
      </c>
      <c r="N26" s="645" t="s">
        <v>258</v>
      </c>
      <c r="O26" s="647" t="s">
        <v>259</v>
      </c>
      <c r="P26" s="658" t="s">
        <v>260</v>
      </c>
      <c r="Q26" s="646" t="s">
        <v>81</v>
      </c>
      <c r="R26" s="646">
        <v>6</v>
      </c>
      <c r="S26" s="642">
        <v>6</v>
      </c>
      <c r="T26" s="646"/>
      <c r="U26" s="646">
        <v>0</v>
      </c>
      <c r="V26" s="646"/>
      <c r="W26" s="646">
        <v>6</v>
      </c>
      <c r="X26" s="645">
        <v>0</v>
      </c>
      <c r="Y26" s="680">
        <f t="shared" si="4"/>
        <v>6</v>
      </c>
      <c r="Z26" s="415">
        <v>0</v>
      </c>
      <c r="AA26" s="415">
        <v>6</v>
      </c>
      <c r="AB26" s="415">
        <v>0</v>
      </c>
      <c r="AC26" s="687">
        <v>0</v>
      </c>
      <c r="AD26" s="687">
        <v>0</v>
      </c>
      <c r="AE26" s="683">
        <v>0</v>
      </c>
      <c r="AF26" s="687">
        <v>0</v>
      </c>
      <c r="AG26" s="416">
        <v>0</v>
      </c>
      <c r="AH26" s="413">
        <v>0</v>
      </c>
      <c r="AI26" s="508">
        <v>0</v>
      </c>
      <c r="AJ26" s="717">
        <v>0</v>
      </c>
      <c r="AK26" s="509">
        <f t="shared" si="5"/>
        <v>6</v>
      </c>
      <c r="AL26" s="875"/>
      <c r="AM26" s="883"/>
      <c r="AN26" s="877"/>
      <c r="AO26" s="878"/>
      <c r="AP26" s="877"/>
      <c r="AQ26" s="877"/>
      <c r="AR26" s="362"/>
      <c r="AS26" s="362"/>
      <c r="AT26" s="362"/>
      <c r="AU26" s="362"/>
      <c r="AV26" s="362"/>
      <c r="AW26" s="362"/>
      <c r="AX26" s="362"/>
      <c r="AY26" s="362"/>
      <c r="AZ26" s="362"/>
      <c r="BA26" s="362"/>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row>
    <row r="27" spans="2:95" s="420" customFormat="1" ht="30" customHeight="1" x14ac:dyDescent="0.25">
      <c r="B27" s="429"/>
      <c r="C27" s="429"/>
      <c r="D27" s="676" t="s">
        <v>300</v>
      </c>
      <c r="E27" s="676" t="s">
        <v>267</v>
      </c>
      <c r="F27" s="677" t="s">
        <v>301</v>
      </c>
      <c r="G27" s="642" t="s">
        <v>290</v>
      </c>
      <c r="H27" s="643"/>
      <c r="I27" s="646"/>
      <c r="J27" s="678" t="s">
        <v>76</v>
      </c>
      <c r="K27" s="645" t="s">
        <v>77</v>
      </c>
      <c r="L27" s="645">
        <v>287</v>
      </c>
      <c r="M27" s="645" t="s">
        <v>270</v>
      </c>
      <c r="N27" s="646" t="s">
        <v>258</v>
      </c>
      <c r="O27" s="647" t="s">
        <v>302</v>
      </c>
      <c r="P27" s="658" t="s">
        <v>303</v>
      </c>
      <c r="Q27" s="646" t="s">
        <v>81</v>
      </c>
      <c r="R27" s="679">
        <v>66</v>
      </c>
      <c r="S27" s="642">
        <v>66</v>
      </c>
      <c r="T27" s="646">
        <v>0</v>
      </c>
      <c r="U27" s="646">
        <v>0</v>
      </c>
      <c r="V27" s="646"/>
      <c r="W27" s="646">
        <v>66</v>
      </c>
      <c r="X27" s="645">
        <v>0</v>
      </c>
      <c r="Y27" s="680">
        <f t="shared" si="4"/>
        <v>66</v>
      </c>
      <c r="Z27" s="415">
        <v>0</v>
      </c>
      <c r="AA27" s="415">
        <v>24</v>
      </c>
      <c r="AB27" s="415">
        <v>36</v>
      </c>
      <c r="AC27" s="687">
        <v>6</v>
      </c>
      <c r="AD27" s="687">
        <v>0</v>
      </c>
      <c r="AE27" s="683">
        <v>0</v>
      </c>
      <c r="AF27" s="687">
        <v>0</v>
      </c>
      <c r="AG27" s="416">
        <v>0</v>
      </c>
      <c r="AH27" s="413">
        <v>0</v>
      </c>
      <c r="AI27" s="508">
        <v>0</v>
      </c>
      <c r="AJ27" s="717">
        <v>0</v>
      </c>
      <c r="AK27" s="509">
        <f t="shared" si="5"/>
        <v>66</v>
      </c>
      <c r="AL27" s="875"/>
      <c r="AM27" s="883"/>
      <c r="AN27" s="877"/>
      <c r="AO27" s="878"/>
      <c r="AP27" s="877"/>
      <c r="AQ27" s="877"/>
      <c r="AR27" s="362"/>
      <c r="AS27" s="362"/>
      <c r="AT27" s="362"/>
      <c r="AU27" s="362"/>
      <c r="AV27" s="362"/>
      <c r="AW27" s="362"/>
      <c r="AX27" s="362"/>
      <c r="AY27" s="362"/>
      <c r="AZ27" s="362"/>
      <c r="BA27" s="362"/>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row>
    <row r="28" spans="2:95" s="420" customFormat="1" ht="47.25" customHeight="1" x14ac:dyDescent="0.25">
      <c r="B28" s="429"/>
      <c r="C28" s="429"/>
      <c r="D28" s="676" t="s">
        <v>304</v>
      </c>
      <c r="E28" s="676" t="s">
        <v>267</v>
      </c>
      <c r="F28" s="677" t="s">
        <v>305</v>
      </c>
      <c r="G28" s="642" t="s">
        <v>306</v>
      </c>
      <c r="H28" s="643"/>
      <c r="I28" s="646"/>
      <c r="J28" s="678" t="s">
        <v>76</v>
      </c>
      <c r="K28" s="645" t="s">
        <v>77</v>
      </c>
      <c r="L28" s="645">
        <v>287</v>
      </c>
      <c r="M28" s="645" t="s">
        <v>270</v>
      </c>
      <c r="N28" s="646" t="s">
        <v>258</v>
      </c>
      <c r="O28" s="647" t="s">
        <v>307</v>
      </c>
      <c r="P28" s="658">
        <v>44779</v>
      </c>
      <c r="Q28" s="646" t="s">
        <v>81</v>
      </c>
      <c r="R28" s="679">
        <v>122</v>
      </c>
      <c r="S28" s="642">
        <v>122</v>
      </c>
      <c r="T28" s="646">
        <v>0</v>
      </c>
      <c r="U28" s="646">
        <v>0</v>
      </c>
      <c r="V28" s="646"/>
      <c r="W28" s="646">
        <v>122</v>
      </c>
      <c r="X28" s="645">
        <v>0</v>
      </c>
      <c r="Y28" s="680">
        <f t="shared" si="4"/>
        <v>122</v>
      </c>
      <c r="Z28" s="415">
        <v>30</v>
      </c>
      <c r="AA28" s="415">
        <v>30</v>
      </c>
      <c r="AB28" s="415">
        <v>30</v>
      </c>
      <c r="AC28" s="687">
        <v>30</v>
      </c>
      <c r="AD28" s="687">
        <v>2</v>
      </c>
      <c r="AE28" s="683">
        <v>0</v>
      </c>
      <c r="AF28" s="687">
        <v>0</v>
      </c>
      <c r="AG28" s="416">
        <v>0</v>
      </c>
      <c r="AH28" s="413">
        <v>0</v>
      </c>
      <c r="AI28" s="508">
        <v>0</v>
      </c>
      <c r="AJ28" s="717">
        <v>0</v>
      </c>
      <c r="AK28" s="509">
        <f t="shared" si="5"/>
        <v>122</v>
      </c>
      <c r="AL28" s="875"/>
      <c r="AM28" s="883"/>
      <c r="AN28" s="877"/>
      <c r="AO28" s="885"/>
      <c r="AP28" s="877"/>
      <c r="AQ28" s="877"/>
      <c r="AR28" s="362"/>
      <c r="AS28" s="362"/>
      <c r="AT28" s="362"/>
      <c r="AU28" s="362"/>
      <c r="AV28" s="362"/>
      <c r="AW28" s="362"/>
      <c r="AX28" s="362"/>
      <c r="AY28" s="362"/>
      <c r="AZ28" s="362"/>
      <c r="BA28" s="362"/>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row>
    <row r="29" spans="2:95" s="420" customFormat="1" ht="30" customHeight="1" x14ac:dyDescent="0.25">
      <c r="B29" s="429"/>
      <c r="C29" s="429"/>
      <c r="D29" s="676" t="s">
        <v>308</v>
      </c>
      <c r="E29" s="676" t="s">
        <v>267</v>
      </c>
      <c r="F29" s="677" t="s">
        <v>305</v>
      </c>
      <c r="G29" s="642" t="s">
        <v>306</v>
      </c>
      <c r="H29" s="643"/>
      <c r="I29" s="646"/>
      <c r="J29" s="678" t="s">
        <v>76</v>
      </c>
      <c r="K29" s="645" t="s">
        <v>77</v>
      </c>
      <c r="L29" s="645">
        <v>287</v>
      </c>
      <c r="M29" s="645" t="s">
        <v>270</v>
      </c>
      <c r="N29" s="646" t="s">
        <v>258</v>
      </c>
      <c r="O29" s="647" t="s">
        <v>307</v>
      </c>
      <c r="P29" s="658">
        <v>44779</v>
      </c>
      <c r="Q29" s="646" t="s">
        <v>81</v>
      </c>
      <c r="R29" s="679">
        <v>15</v>
      </c>
      <c r="S29" s="642">
        <v>7</v>
      </c>
      <c r="T29" s="646">
        <v>8</v>
      </c>
      <c r="U29" s="646">
        <v>15</v>
      </c>
      <c r="V29" s="646"/>
      <c r="W29" s="646">
        <v>0</v>
      </c>
      <c r="X29" s="645">
        <v>0</v>
      </c>
      <c r="Y29" s="680">
        <f t="shared" si="4"/>
        <v>15</v>
      </c>
      <c r="Z29" s="514">
        <v>0</v>
      </c>
      <c r="AA29" s="514">
        <v>15</v>
      </c>
      <c r="AB29" s="514">
        <v>0</v>
      </c>
      <c r="AC29" s="686">
        <v>0</v>
      </c>
      <c r="AD29" s="686">
        <v>0</v>
      </c>
      <c r="AE29" s="685">
        <v>0</v>
      </c>
      <c r="AF29" s="686">
        <v>0</v>
      </c>
      <c r="AG29" s="516">
        <v>0</v>
      </c>
      <c r="AH29" s="517">
        <v>0</v>
      </c>
      <c r="AI29" s="518">
        <v>0</v>
      </c>
      <c r="AJ29" s="720">
        <v>0</v>
      </c>
      <c r="AK29" s="509">
        <f t="shared" si="5"/>
        <v>15</v>
      </c>
      <c r="AL29" s="875"/>
      <c r="AM29" s="883"/>
      <c r="AN29" s="877"/>
      <c r="AO29" s="878"/>
      <c r="AP29" s="877"/>
      <c r="AQ29" s="877"/>
      <c r="AR29" s="362"/>
      <c r="AS29" s="362"/>
      <c r="AT29" s="362"/>
      <c r="AU29" s="362"/>
      <c r="AV29" s="362"/>
      <c r="AW29" s="362"/>
      <c r="AX29" s="362"/>
      <c r="AY29" s="362"/>
      <c r="AZ29" s="362"/>
      <c r="BA29" s="362"/>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row>
    <row r="30" spans="2:95" s="420" customFormat="1" ht="63" x14ac:dyDescent="0.25">
      <c r="B30" s="429"/>
      <c r="C30" s="429"/>
      <c r="D30" s="676" t="s">
        <v>309</v>
      </c>
      <c r="E30" s="676" t="s">
        <v>267</v>
      </c>
      <c r="F30" s="677" t="s">
        <v>310</v>
      </c>
      <c r="G30" s="642" t="s">
        <v>311</v>
      </c>
      <c r="H30" s="643"/>
      <c r="I30" s="646"/>
      <c r="J30" s="678" t="s">
        <v>76</v>
      </c>
      <c r="K30" s="645" t="s">
        <v>77</v>
      </c>
      <c r="L30" s="645">
        <v>287</v>
      </c>
      <c r="M30" s="645" t="s">
        <v>270</v>
      </c>
      <c r="N30" s="646" t="s">
        <v>108</v>
      </c>
      <c r="O30" s="645" t="s">
        <v>312</v>
      </c>
      <c r="P30" s="658">
        <v>39887</v>
      </c>
      <c r="Q30" s="646" t="s">
        <v>81</v>
      </c>
      <c r="R30" s="679">
        <v>359</v>
      </c>
      <c r="S30" s="642"/>
      <c r="T30" s="646"/>
      <c r="U30" s="646">
        <v>0</v>
      </c>
      <c r="V30" s="646"/>
      <c r="W30" s="679">
        <v>359</v>
      </c>
      <c r="X30" s="645">
        <v>0</v>
      </c>
      <c r="Y30" s="680">
        <f t="shared" si="4"/>
        <v>359</v>
      </c>
      <c r="Z30" s="415">
        <v>0</v>
      </c>
      <c r="AA30" s="415">
        <v>0</v>
      </c>
      <c r="AB30" s="415">
        <v>0</v>
      </c>
      <c r="AC30" s="687">
        <v>30</v>
      </c>
      <c r="AD30" s="687">
        <v>80</v>
      </c>
      <c r="AE30" s="683">
        <v>80</v>
      </c>
      <c r="AF30" s="687">
        <v>80</v>
      </c>
      <c r="AG30" s="416">
        <v>80</v>
      </c>
      <c r="AH30" s="413">
        <v>9</v>
      </c>
      <c r="AI30" s="508">
        <v>0</v>
      </c>
      <c r="AJ30" s="717">
        <v>0</v>
      </c>
      <c r="AK30" s="509">
        <f t="shared" si="5"/>
        <v>359</v>
      </c>
      <c r="AL30" s="888"/>
      <c r="AM30" s="883"/>
      <c r="AN30" s="877"/>
      <c r="AO30" s="878"/>
      <c r="AP30" s="877"/>
      <c r="AQ30" s="877"/>
      <c r="AR30" s="362"/>
      <c r="AS30" s="362"/>
      <c r="AT30" s="362"/>
      <c r="AU30" s="362"/>
      <c r="AV30" s="362"/>
      <c r="AW30" s="362"/>
      <c r="AX30" s="362"/>
      <c r="AY30" s="362"/>
      <c r="AZ30" s="362"/>
      <c r="BA30" s="362"/>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row>
    <row r="31" spans="2:95" s="420" customFormat="1" ht="63" x14ac:dyDescent="0.25">
      <c r="B31" s="429"/>
      <c r="C31" s="429"/>
      <c r="D31" s="676" t="s">
        <v>313</v>
      </c>
      <c r="E31" s="676" t="s">
        <v>267</v>
      </c>
      <c r="F31" s="677" t="s">
        <v>310</v>
      </c>
      <c r="G31" s="642" t="s">
        <v>311</v>
      </c>
      <c r="H31" s="643"/>
      <c r="I31" s="646"/>
      <c r="J31" s="678" t="s">
        <v>76</v>
      </c>
      <c r="K31" s="645" t="s">
        <v>77</v>
      </c>
      <c r="L31" s="645">
        <v>287</v>
      </c>
      <c r="M31" s="645" t="s">
        <v>270</v>
      </c>
      <c r="N31" s="646" t="s">
        <v>108</v>
      </c>
      <c r="O31" s="645" t="s">
        <v>312</v>
      </c>
      <c r="P31" s="658">
        <v>39887</v>
      </c>
      <c r="Q31" s="646" t="s">
        <v>81</v>
      </c>
      <c r="R31" s="679">
        <v>222</v>
      </c>
      <c r="S31" s="642"/>
      <c r="T31" s="646"/>
      <c r="U31" s="646">
        <v>222</v>
      </c>
      <c r="V31" s="646"/>
      <c r="W31" s="679">
        <v>0</v>
      </c>
      <c r="X31" s="645">
        <v>0</v>
      </c>
      <c r="Y31" s="680">
        <f t="shared" si="4"/>
        <v>222</v>
      </c>
      <c r="Z31" s="514">
        <v>0</v>
      </c>
      <c r="AA31" s="514">
        <v>0</v>
      </c>
      <c r="AB31" s="514">
        <v>0</v>
      </c>
      <c r="AC31" s="686">
        <v>10</v>
      </c>
      <c r="AD31" s="686">
        <v>60</v>
      </c>
      <c r="AE31" s="685">
        <v>60</v>
      </c>
      <c r="AF31" s="686">
        <v>60</v>
      </c>
      <c r="AG31" s="516">
        <v>32</v>
      </c>
      <c r="AH31" s="517">
        <v>0</v>
      </c>
      <c r="AI31" s="518">
        <v>0</v>
      </c>
      <c r="AJ31" s="720">
        <v>0</v>
      </c>
      <c r="AK31" s="509">
        <f t="shared" si="5"/>
        <v>222</v>
      </c>
      <c r="AL31" s="875"/>
      <c r="AM31" s="883"/>
      <c r="AN31" s="877"/>
      <c r="AO31" s="878"/>
      <c r="AP31" s="877"/>
      <c r="AQ31" s="877"/>
      <c r="AR31" s="362"/>
      <c r="AS31" s="362"/>
      <c r="AT31" s="362"/>
      <c r="AU31" s="362"/>
      <c r="AV31" s="362"/>
      <c r="AW31" s="362"/>
      <c r="AX31" s="362"/>
      <c r="AY31" s="362"/>
      <c r="AZ31" s="362"/>
      <c r="BA31" s="362"/>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row>
    <row r="32" spans="2:95" s="364" customFormat="1" ht="30" customHeight="1" x14ac:dyDescent="0.25">
      <c r="C32" s="367"/>
      <c r="D32" s="676" t="s">
        <v>314</v>
      </c>
      <c r="E32" s="676"/>
      <c r="F32" s="677" t="s">
        <v>315</v>
      </c>
      <c r="G32" s="642" t="s">
        <v>316</v>
      </c>
      <c r="H32" s="643">
        <v>0.35</v>
      </c>
      <c r="I32" s="678" t="s">
        <v>76</v>
      </c>
      <c r="J32" s="678"/>
      <c r="K32" s="645" t="s">
        <v>129</v>
      </c>
      <c r="L32" s="645">
        <v>286</v>
      </c>
      <c r="M32" s="645" t="s">
        <v>235</v>
      </c>
      <c r="N32" s="646" t="s">
        <v>85</v>
      </c>
      <c r="O32" s="647" t="s">
        <v>317</v>
      </c>
      <c r="P32" s="658">
        <v>43532</v>
      </c>
      <c r="Q32" s="646" t="s">
        <v>81</v>
      </c>
      <c r="R32" s="679">
        <v>6</v>
      </c>
      <c r="S32" s="642">
        <v>6</v>
      </c>
      <c r="T32" s="646"/>
      <c r="U32" s="646">
        <v>0</v>
      </c>
      <c r="V32" s="646"/>
      <c r="W32" s="679">
        <v>6</v>
      </c>
      <c r="X32" s="645">
        <v>0</v>
      </c>
      <c r="Y32" s="680">
        <v>6</v>
      </c>
      <c r="Z32" s="415">
        <v>0</v>
      </c>
      <c r="AA32" s="415">
        <v>6</v>
      </c>
      <c r="AB32" s="415">
        <v>0</v>
      </c>
      <c r="AC32" s="687">
        <v>0</v>
      </c>
      <c r="AD32" s="687">
        <v>0</v>
      </c>
      <c r="AE32" s="683">
        <v>0</v>
      </c>
      <c r="AF32" s="687">
        <v>0</v>
      </c>
      <c r="AG32" s="416">
        <v>0</v>
      </c>
      <c r="AH32" s="413">
        <v>0</v>
      </c>
      <c r="AI32" s="508">
        <v>0</v>
      </c>
      <c r="AJ32" s="717">
        <v>0</v>
      </c>
      <c r="AK32" s="509">
        <f t="shared" si="5"/>
        <v>6</v>
      </c>
      <c r="AL32" s="875"/>
      <c r="AM32" s="883"/>
      <c r="AN32" s="877"/>
      <c r="AO32" s="878"/>
      <c r="AP32" s="877"/>
      <c r="AQ32" s="877"/>
      <c r="AR32" s="362"/>
      <c r="AS32" s="362"/>
      <c r="AT32" s="362"/>
      <c r="AU32" s="362"/>
      <c r="AV32" s="362"/>
      <c r="AW32" s="362"/>
      <c r="AX32" s="362"/>
      <c r="AY32" s="362"/>
      <c r="AZ32" s="362"/>
      <c r="BA32" s="362"/>
    </row>
    <row r="33" spans="2:95" s="364" customFormat="1" ht="30" customHeight="1" x14ac:dyDescent="0.25">
      <c r="C33" s="367"/>
      <c r="D33" s="676" t="s">
        <v>318</v>
      </c>
      <c r="E33" s="676"/>
      <c r="F33" s="677" t="s">
        <v>319</v>
      </c>
      <c r="G33" s="642" t="s">
        <v>316</v>
      </c>
      <c r="H33" s="1085">
        <v>9</v>
      </c>
      <c r="I33" s="678"/>
      <c r="J33" s="678" t="s">
        <v>76</v>
      </c>
      <c r="K33" s="645" t="s">
        <v>129</v>
      </c>
      <c r="L33" s="645">
        <v>286</v>
      </c>
      <c r="M33" s="645" t="s">
        <v>235</v>
      </c>
      <c r="N33" s="646" t="s">
        <v>85</v>
      </c>
      <c r="O33" s="647" t="s">
        <v>320</v>
      </c>
      <c r="P33" s="658">
        <v>44931</v>
      </c>
      <c r="Q33" s="646" t="s">
        <v>81</v>
      </c>
      <c r="R33" s="679">
        <v>67</v>
      </c>
      <c r="S33" s="642"/>
      <c r="T33" s="646"/>
      <c r="U33" s="646">
        <v>0</v>
      </c>
      <c r="V33" s="646"/>
      <c r="W33" s="679">
        <v>67</v>
      </c>
      <c r="X33" s="645">
        <v>0</v>
      </c>
      <c r="Y33" s="680">
        <f t="shared" ref="Y33:Y40" si="6">R33-X33</f>
        <v>67</v>
      </c>
      <c r="Z33" s="415">
        <v>0</v>
      </c>
      <c r="AA33" s="415">
        <v>0</v>
      </c>
      <c r="AB33" s="415">
        <v>36</v>
      </c>
      <c r="AC33" s="687">
        <v>31</v>
      </c>
      <c r="AD33" s="687">
        <v>0</v>
      </c>
      <c r="AE33" s="683">
        <v>0</v>
      </c>
      <c r="AF33" s="687">
        <v>0</v>
      </c>
      <c r="AG33" s="416">
        <v>0</v>
      </c>
      <c r="AH33" s="413">
        <v>0</v>
      </c>
      <c r="AI33" s="508">
        <v>0</v>
      </c>
      <c r="AJ33" s="717">
        <v>0</v>
      </c>
      <c r="AK33" s="509">
        <f t="shared" si="5"/>
        <v>67</v>
      </c>
      <c r="AL33" s="888"/>
      <c r="AM33" s="883"/>
      <c r="AN33" s="877"/>
      <c r="AO33" s="878"/>
      <c r="AP33" s="877"/>
      <c r="AQ33" s="877"/>
      <c r="AR33" s="362"/>
      <c r="AS33" s="362"/>
      <c r="AT33" s="362"/>
      <c r="AU33" s="362"/>
      <c r="AV33" s="362"/>
      <c r="AW33" s="362"/>
      <c r="AX33" s="362"/>
      <c r="AY33" s="362"/>
      <c r="AZ33" s="362"/>
      <c r="BA33" s="362"/>
    </row>
    <row r="34" spans="2:95" s="364" customFormat="1" ht="30" customHeight="1" x14ac:dyDescent="0.25">
      <c r="C34" s="367"/>
      <c r="D34" s="676" t="s">
        <v>321</v>
      </c>
      <c r="E34" s="676"/>
      <c r="F34" s="677" t="s">
        <v>319</v>
      </c>
      <c r="G34" s="642" t="s">
        <v>316</v>
      </c>
      <c r="H34" s="1087"/>
      <c r="I34" s="678"/>
      <c r="J34" s="678" t="s">
        <v>76</v>
      </c>
      <c r="K34" s="645" t="s">
        <v>129</v>
      </c>
      <c r="L34" s="645">
        <v>286</v>
      </c>
      <c r="M34" s="645" t="s">
        <v>235</v>
      </c>
      <c r="N34" s="646" t="s">
        <v>85</v>
      </c>
      <c r="O34" s="647" t="s">
        <v>320</v>
      </c>
      <c r="P34" s="658">
        <v>44931</v>
      </c>
      <c r="Q34" s="646" t="s">
        <v>81</v>
      </c>
      <c r="R34" s="679">
        <v>23</v>
      </c>
      <c r="S34" s="642"/>
      <c r="T34" s="646"/>
      <c r="U34" s="646">
        <v>23</v>
      </c>
      <c r="V34" s="646"/>
      <c r="W34" s="679">
        <v>0</v>
      </c>
      <c r="X34" s="645">
        <v>0</v>
      </c>
      <c r="Y34" s="680">
        <f t="shared" si="6"/>
        <v>23</v>
      </c>
      <c r="Z34" s="514">
        <v>0</v>
      </c>
      <c r="AA34" s="514">
        <v>0</v>
      </c>
      <c r="AB34" s="514">
        <v>0</v>
      </c>
      <c r="AC34" s="686">
        <v>23</v>
      </c>
      <c r="AD34" s="686">
        <v>0</v>
      </c>
      <c r="AE34" s="685">
        <v>0</v>
      </c>
      <c r="AF34" s="686">
        <v>0</v>
      </c>
      <c r="AG34" s="516">
        <v>0</v>
      </c>
      <c r="AH34" s="517">
        <v>0</v>
      </c>
      <c r="AI34" s="518">
        <v>0</v>
      </c>
      <c r="AJ34" s="720">
        <v>0</v>
      </c>
      <c r="AK34" s="509">
        <f t="shared" si="5"/>
        <v>23</v>
      </c>
      <c r="AL34" s="875"/>
      <c r="AM34" s="883"/>
      <c r="AN34" s="877"/>
      <c r="AO34" s="878"/>
      <c r="AP34" s="877"/>
      <c r="AQ34" s="877"/>
      <c r="AR34" s="362"/>
      <c r="AS34" s="362"/>
      <c r="AT34" s="362"/>
      <c r="AU34" s="362"/>
      <c r="AV34" s="362"/>
      <c r="AW34" s="362"/>
      <c r="AX34" s="362"/>
      <c r="AY34" s="362"/>
      <c r="AZ34" s="362"/>
      <c r="BA34" s="362"/>
    </row>
    <row r="35" spans="2:95" s="364" customFormat="1" ht="27.75" customHeight="1" x14ac:dyDescent="0.25">
      <c r="C35" s="367"/>
      <c r="D35" s="676" t="s">
        <v>323</v>
      </c>
      <c r="E35" s="676"/>
      <c r="F35" s="747" t="s">
        <v>324</v>
      </c>
      <c r="G35" s="642" t="s">
        <v>325</v>
      </c>
      <c r="H35" s="1085">
        <v>5.93</v>
      </c>
      <c r="I35" s="678"/>
      <c r="J35" s="678" t="s">
        <v>76</v>
      </c>
      <c r="K35" s="645" t="s">
        <v>129</v>
      </c>
      <c r="L35" s="645">
        <v>294</v>
      </c>
      <c r="M35" s="645" t="s">
        <v>326</v>
      </c>
      <c r="N35" s="646" t="s">
        <v>108</v>
      </c>
      <c r="O35" s="645" t="s">
        <v>327</v>
      </c>
      <c r="P35" s="658">
        <v>44659</v>
      </c>
      <c r="Q35" s="646" t="s">
        <v>81</v>
      </c>
      <c r="R35" s="679">
        <v>78</v>
      </c>
      <c r="S35" s="642"/>
      <c r="T35" s="646"/>
      <c r="U35" s="646">
        <v>0</v>
      </c>
      <c r="V35" s="646"/>
      <c r="W35" s="679">
        <v>78</v>
      </c>
      <c r="X35" s="645">
        <v>0</v>
      </c>
      <c r="Y35" s="680">
        <f t="shared" si="6"/>
        <v>78</v>
      </c>
      <c r="Z35" s="415">
        <v>0</v>
      </c>
      <c r="AA35" s="415">
        <v>24</v>
      </c>
      <c r="AB35" s="415">
        <v>24</v>
      </c>
      <c r="AC35" s="687">
        <v>24</v>
      </c>
      <c r="AD35" s="687">
        <v>6</v>
      </c>
      <c r="AE35" s="683">
        <v>0</v>
      </c>
      <c r="AF35" s="687">
        <v>0</v>
      </c>
      <c r="AG35" s="416">
        <v>0</v>
      </c>
      <c r="AH35" s="413">
        <v>0</v>
      </c>
      <c r="AI35" s="508">
        <v>0</v>
      </c>
      <c r="AJ35" s="717">
        <v>0</v>
      </c>
      <c r="AK35" s="509">
        <f t="shared" si="5"/>
        <v>78</v>
      </c>
      <c r="AL35" s="875"/>
      <c r="AM35" s="883"/>
      <c r="AN35" s="877"/>
      <c r="AO35" s="878"/>
      <c r="AP35" s="877"/>
      <c r="AQ35" s="877"/>
      <c r="AR35" s="362"/>
      <c r="AS35" s="362"/>
      <c r="AT35" s="362"/>
      <c r="AU35" s="362"/>
      <c r="AV35" s="362"/>
      <c r="AW35" s="362"/>
      <c r="AX35" s="362"/>
      <c r="AY35" s="362"/>
      <c r="AZ35" s="362"/>
      <c r="BA35" s="362"/>
    </row>
    <row r="36" spans="2:95" s="364" customFormat="1" ht="27.75" customHeight="1" x14ac:dyDescent="0.25">
      <c r="C36" s="367"/>
      <c r="D36" s="676" t="s">
        <v>328</v>
      </c>
      <c r="E36" s="676"/>
      <c r="F36" s="747" t="s">
        <v>324</v>
      </c>
      <c r="G36" s="642" t="s">
        <v>325</v>
      </c>
      <c r="H36" s="1087"/>
      <c r="I36" s="678"/>
      <c r="J36" s="678" t="s">
        <v>76</v>
      </c>
      <c r="K36" s="645" t="s">
        <v>129</v>
      </c>
      <c r="L36" s="645">
        <v>294</v>
      </c>
      <c r="M36" s="645" t="s">
        <v>326</v>
      </c>
      <c r="N36" s="646" t="s">
        <v>108</v>
      </c>
      <c r="O36" s="645" t="s">
        <v>327</v>
      </c>
      <c r="P36" s="658">
        <v>44659</v>
      </c>
      <c r="Q36" s="646" t="s">
        <v>81</v>
      </c>
      <c r="R36" s="679">
        <v>26</v>
      </c>
      <c r="S36" s="642"/>
      <c r="T36" s="646"/>
      <c r="U36" s="646">
        <v>26</v>
      </c>
      <c r="V36" s="646"/>
      <c r="W36" s="679">
        <v>0</v>
      </c>
      <c r="X36" s="645">
        <v>0</v>
      </c>
      <c r="Y36" s="680">
        <f t="shared" si="6"/>
        <v>26</v>
      </c>
      <c r="Z36" s="514">
        <v>0</v>
      </c>
      <c r="AA36" s="514">
        <v>0</v>
      </c>
      <c r="AB36" s="514">
        <v>26</v>
      </c>
      <c r="AC36" s="686">
        <v>0</v>
      </c>
      <c r="AD36" s="686">
        <v>0</v>
      </c>
      <c r="AE36" s="685">
        <v>0</v>
      </c>
      <c r="AF36" s="686">
        <v>0</v>
      </c>
      <c r="AG36" s="516">
        <v>0</v>
      </c>
      <c r="AH36" s="517">
        <v>0</v>
      </c>
      <c r="AI36" s="518">
        <v>0</v>
      </c>
      <c r="AJ36" s="720">
        <v>0</v>
      </c>
      <c r="AK36" s="509">
        <f t="shared" si="5"/>
        <v>26</v>
      </c>
      <c r="AL36" s="875"/>
      <c r="AM36" s="883"/>
      <c r="AN36" s="877"/>
      <c r="AO36" s="878"/>
      <c r="AP36" s="877"/>
      <c r="AQ36" s="877"/>
      <c r="AR36" s="362"/>
      <c r="AS36" s="362"/>
      <c r="AT36" s="362"/>
      <c r="AU36" s="362"/>
      <c r="AV36" s="362"/>
      <c r="AW36" s="362"/>
      <c r="AX36" s="362"/>
      <c r="AY36" s="362"/>
      <c r="AZ36" s="362"/>
      <c r="BA36" s="362"/>
    </row>
    <row r="37" spans="2:95" s="420" customFormat="1" ht="30" customHeight="1" x14ac:dyDescent="0.25">
      <c r="B37" s="367"/>
      <c r="C37" s="418"/>
      <c r="D37" s="741">
        <v>58</v>
      </c>
      <c r="E37" s="739" t="s">
        <v>330</v>
      </c>
      <c r="F37" s="739" t="s">
        <v>331</v>
      </c>
      <c r="G37" s="739" t="s">
        <v>332</v>
      </c>
      <c r="H37" s="645">
        <v>0.37</v>
      </c>
      <c r="I37" s="645"/>
      <c r="J37" s="678" t="s">
        <v>76</v>
      </c>
      <c r="K37" s="645" t="s">
        <v>77</v>
      </c>
      <c r="L37" s="645">
        <v>295</v>
      </c>
      <c r="M37" s="645" t="s">
        <v>333</v>
      </c>
      <c r="N37" s="645" t="s">
        <v>108</v>
      </c>
      <c r="O37" s="647" t="s">
        <v>334</v>
      </c>
      <c r="P37" s="657">
        <v>44242</v>
      </c>
      <c r="Q37" s="645" t="s">
        <v>81</v>
      </c>
      <c r="R37" s="645">
        <v>12</v>
      </c>
      <c r="S37" s="739">
        <v>8</v>
      </c>
      <c r="T37" s="645">
        <v>4</v>
      </c>
      <c r="U37" s="645">
        <v>12</v>
      </c>
      <c r="V37" s="645"/>
      <c r="W37" s="645">
        <v>0</v>
      </c>
      <c r="X37" s="645">
        <v>0</v>
      </c>
      <c r="Y37" s="680">
        <f t="shared" si="6"/>
        <v>12</v>
      </c>
      <c r="Z37" s="525">
        <v>0</v>
      </c>
      <c r="AA37" s="525">
        <v>12</v>
      </c>
      <c r="AB37" s="525">
        <v>0</v>
      </c>
      <c r="AC37" s="685">
        <v>0</v>
      </c>
      <c r="AD37" s="685">
        <v>0</v>
      </c>
      <c r="AE37" s="685">
        <v>0</v>
      </c>
      <c r="AF37" s="685">
        <v>0</v>
      </c>
      <c r="AG37" s="526">
        <v>0</v>
      </c>
      <c r="AH37" s="517">
        <v>0</v>
      </c>
      <c r="AI37" s="518">
        <v>0</v>
      </c>
      <c r="AJ37" s="720">
        <v>0</v>
      </c>
      <c r="AK37" s="509">
        <f t="shared" si="5"/>
        <v>12</v>
      </c>
      <c r="AL37" s="875"/>
      <c r="AM37" s="883"/>
      <c r="AN37" s="877"/>
      <c r="AO37" s="878"/>
      <c r="AP37" s="877"/>
      <c r="AQ37" s="877"/>
      <c r="AR37" s="362"/>
      <c r="AS37" s="362"/>
      <c r="AT37" s="362"/>
      <c r="AU37" s="362"/>
      <c r="AV37" s="362"/>
      <c r="AW37" s="362"/>
      <c r="AX37" s="362"/>
      <c r="AY37" s="362"/>
      <c r="AZ37" s="362"/>
      <c r="BA37" s="362"/>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64"/>
      <c r="CN37" s="364"/>
      <c r="CO37" s="364"/>
      <c r="CP37" s="364"/>
      <c r="CQ37" s="364"/>
    </row>
    <row r="38" spans="2:95" s="420" customFormat="1" ht="15.75" customHeight="1" x14ac:dyDescent="0.25">
      <c r="D38" s="748" t="s">
        <v>341</v>
      </c>
      <c r="E38" s="676"/>
      <c r="F38" s="641" t="s">
        <v>342</v>
      </c>
      <c r="G38" s="642" t="s">
        <v>343</v>
      </c>
      <c r="H38" s="643"/>
      <c r="I38" s="678" t="s">
        <v>76</v>
      </c>
      <c r="J38" s="678"/>
      <c r="K38" s="645" t="s">
        <v>129</v>
      </c>
      <c r="L38" s="645">
        <v>295</v>
      </c>
      <c r="M38" s="645" t="s">
        <v>333</v>
      </c>
      <c r="N38" s="645" t="s">
        <v>108</v>
      </c>
      <c r="O38" s="647" t="s">
        <v>344</v>
      </c>
      <c r="P38" s="660">
        <v>44473</v>
      </c>
      <c r="Q38" s="646" t="s">
        <v>81</v>
      </c>
      <c r="R38" s="646">
        <v>5</v>
      </c>
      <c r="S38" s="642">
        <v>5</v>
      </c>
      <c r="T38" s="646">
        <v>0</v>
      </c>
      <c r="U38" s="646">
        <v>0</v>
      </c>
      <c r="V38" s="646">
        <v>0</v>
      </c>
      <c r="W38" s="646">
        <v>5</v>
      </c>
      <c r="X38" s="645">
        <v>0</v>
      </c>
      <c r="Y38" s="680">
        <f t="shared" si="6"/>
        <v>5</v>
      </c>
      <c r="Z38" s="415">
        <v>0</v>
      </c>
      <c r="AA38" s="415">
        <v>5</v>
      </c>
      <c r="AB38" s="415">
        <v>0</v>
      </c>
      <c r="AC38" s="687">
        <v>0</v>
      </c>
      <c r="AD38" s="687">
        <v>0</v>
      </c>
      <c r="AE38" s="683">
        <v>0</v>
      </c>
      <c r="AF38" s="687">
        <v>0</v>
      </c>
      <c r="AG38" s="416">
        <v>0</v>
      </c>
      <c r="AH38" s="413">
        <v>0</v>
      </c>
      <c r="AI38" s="508">
        <v>0</v>
      </c>
      <c r="AJ38" s="717">
        <v>0</v>
      </c>
      <c r="AK38" s="509">
        <f t="shared" si="5"/>
        <v>5</v>
      </c>
      <c r="AL38" s="875"/>
      <c r="AM38" s="883"/>
      <c r="AN38" s="877"/>
      <c r="AO38" s="878"/>
      <c r="AP38" s="877"/>
      <c r="AQ38" s="877"/>
      <c r="AR38" s="362"/>
      <c r="AS38" s="362"/>
      <c r="AT38" s="362"/>
      <c r="AU38" s="362"/>
      <c r="AV38" s="362"/>
      <c r="AW38" s="362"/>
      <c r="AX38" s="362"/>
      <c r="AY38" s="362"/>
      <c r="AZ38" s="362"/>
      <c r="BA38" s="362"/>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row>
    <row r="39" spans="2:95" s="420" customFormat="1" ht="47.25" x14ac:dyDescent="0.25">
      <c r="B39" s="425"/>
      <c r="C39" s="425"/>
      <c r="D39" s="738" t="s">
        <v>354</v>
      </c>
      <c r="E39" s="738" t="s">
        <v>355</v>
      </c>
      <c r="F39" s="641" t="s">
        <v>356</v>
      </c>
      <c r="G39" s="642" t="s">
        <v>357</v>
      </c>
      <c r="H39" s="1085">
        <v>3.53</v>
      </c>
      <c r="I39" s="744"/>
      <c r="J39" s="678" t="s">
        <v>76</v>
      </c>
      <c r="K39" s="645" t="s">
        <v>77</v>
      </c>
      <c r="L39" s="645">
        <v>301</v>
      </c>
      <c r="M39" s="645" t="s">
        <v>351</v>
      </c>
      <c r="N39" s="645" t="s">
        <v>85</v>
      </c>
      <c r="O39" s="645" t="s">
        <v>358</v>
      </c>
      <c r="P39" s="657">
        <v>44256</v>
      </c>
      <c r="Q39" s="745" t="s">
        <v>81</v>
      </c>
      <c r="R39" s="645">
        <v>67</v>
      </c>
      <c r="S39" s="642"/>
      <c r="T39" s="646"/>
      <c r="U39" s="646">
        <v>0</v>
      </c>
      <c r="V39" s="646"/>
      <c r="W39" s="646">
        <v>67</v>
      </c>
      <c r="X39" s="645">
        <v>0</v>
      </c>
      <c r="Y39" s="680">
        <f t="shared" si="6"/>
        <v>67</v>
      </c>
      <c r="Z39" s="415">
        <v>0</v>
      </c>
      <c r="AA39" s="415">
        <v>0</v>
      </c>
      <c r="AB39" s="415">
        <v>0</v>
      </c>
      <c r="AC39" s="687">
        <v>12</v>
      </c>
      <c r="AD39" s="687">
        <v>12</v>
      </c>
      <c r="AE39" s="683">
        <v>12</v>
      </c>
      <c r="AF39" s="687">
        <v>12</v>
      </c>
      <c r="AG39" s="416">
        <v>12</v>
      </c>
      <c r="AH39" s="413">
        <v>7</v>
      </c>
      <c r="AI39" s="508">
        <v>0</v>
      </c>
      <c r="AJ39" s="717">
        <v>0</v>
      </c>
      <c r="AK39" s="509">
        <f t="shared" si="5"/>
        <v>67</v>
      </c>
      <c r="AL39" s="875"/>
      <c r="AM39" s="883"/>
      <c r="AN39" s="877"/>
      <c r="AO39" s="878"/>
      <c r="AP39" s="877"/>
      <c r="AQ39" s="877"/>
      <c r="AR39" s="362"/>
      <c r="AS39" s="362"/>
      <c r="AT39" s="362"/>
      <c r="AU39" s="362"/>
      <c r="AV39" s="362"/>
      <c r="AW39" s="362"/>
      <c r="AX39" s="362"/>
      <c r="AY39" s="362"/>
      <c r="AZ39" s="362"/>
      <c r="BA39" s="362"/>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row>
    <row r="40" spans="2:95" s="420" customFormat="1" ht="50.25" customHeight="1" x14ac:dyDescent="0.25">
      <c r="B40" s="425"/>
      <c r="C40" s="425"/>
      <c r="D40" s="738" t="s">
        <v>359</v>
      </c>
      <c r="E40" s="738" t="s">
        <v>355</v>
      </c>
      <c r="F40" s="641" t="s">
        <v>356</v>
      </c>
      <c r="G40" s="642" t="s">
        <v>357</v>
      </c>
      <c r="H40" s="1087"/>
      <c r="I40" s="744"/>
      <c r="J40" s="678" t="s">
        <v>76</v>
      </c>
      <c r="K40" s="645" t="s">
        <v>77</v>
      </c>
      <c r="L40" s="645">
        <v>301</v>
      </c>
      <c r="M40" s="645" t="s">
        <v>351</v>
      </c>
      <c r="N40" s="645" t="s">
        <v>85</v>
      </c>
      <c r="O40" s="645" t="s">
        <v>358</v>
      </c>
      <c r="P40" s="657">
        <v>44256</v>
      </c>
      <c r="Q40" s="745" t="s">
        <v>81</v>
      </c>
      <c r="R40" s="645">
        <v>23</v>
      </c>
      <c r="S40" s="642"/>
      <c r="T40" s="646"/>
      <c r="U40" s="646">
        <v>23</v>
      </c>
      <c r="V40" s="646"/>
      <c r="W40" s="646">
        <v>0</v>
      </c>
      <c r="X40" s="645">
        <v>0</v>
      </c>
      <c r="Y40" s="680">
        <f t="shared" si="6"/>
        <v>23</v>
      </c>
      <c r="Z40" s="514">
        <v>0</v>
      </c>
      <c r="AA40" s="514">
        <v>0</v>
      </c>
      <c r="AB40" s="514">
        <v>0</v>
      </c>
      <c r="AC40" s="686">
        <v>13</v>
      </c>
      <c r="AD40" s="686">
        <v>10</v>
      </c>
      <c r="AE40" s="685">
        <v>0</v>
      </c>
      <c r="AF40" s="686">
        <v>0</v>
      </c>
      <c r="AG40" s="516">
        <v>0</v>
      </c>
      <c r="AH40" s="517">
        <v>0</v>
      </c>
      <c r="AI40" s="518">
        <v>0</v>
      </c>
      <c r="AJ40" s="720">
        <v>0</v>
      </c>
      <c r="AK40" s="509">
        <f t="shared" si="5"/>
        <v>23</v>
      </c>
      <c r="AL40" s="875"/>
      <c r="AM40" s="883"/>
      <c r="AN40" s="877"/>
      <c r="AO40" s="878"/>
      <c r="AP40" s="877"/>
      <c r="AQ40" s="877"/>
      <c r="AR40" s="362"/>
      <c r="AS40" s="362"/>
      <c r="AT40" s="362"/>
      <c r="AU40" s="362"/>
      <c r="AV40" s="362"/>
      <c r="AW40" s="362"/>
      <c r="AX40" s="362"/>
      <c r="AY40" s="362"/>
      <c r="AZ40" s="362"/>
      <c r="BA40" s="362"/>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4"/>
      <c r="CP40" s="364"/>
      <c r="CQ40" s="364"/>
    </row>
    <row r="41" spans="2:95" s="420" customFormat="1" ht="110.25" x14ac:dyDescent="0.25">
      <c r="B41" s="425"/>
      <c r="C41" s="425"/>
      <c r="D41" s="639" t="s">
        <v>360</v>
      </c>
      <c r="E41" s="640" t="s">
        <v>361</v>
      </c>
      <c r="F41" s="641" t="s">
        <v>362</v>
      </c>
      <c r="G41" s="642" t="s">
        <v>363</v>
      </c>
      <c r="H41" s="643">
        <v>0.5</v>
      </c>
      <c r="I41" s="646"/>
      <c r="J41" s="678" t="s">
        <v>76</v>
      </c>
      <c r="K41" s="645" t="s">
        <v>77</v>
      </c>
      <c r="L41" s="645">
        <v>301</v>
      </c>
      <c r="M41" s="645" t="s">
        <v>351</v>
      </c>
      <c r="N41" s="646" t="s">
        <v>85</v>
      </c>
      <c r="O41" s="647" t="s">
        <v>364</v>
      </c>
      <c r="P41" s="658" t="s">
        <v>365</v>
      </c>
      <c r="Q41" s="646" t="s">
        <v>81</v>
      </c>
      <c r="R41" s="646">
        <v>7</v>
      </c>
      <c r="S41" s="642"/>
      <c r="T41" s="646"/>
      <c r="U41" s="646">
        <v>0</v>
      </c>
      <c r="V41" s="646"/>
      <c r="W41" s="646">
        <v>7</v>
      </c>
      <c r="X41" s="645">
        <v>0</v>
      </c>
      <c r="Y41" s="680">
        <v>7</v>
      </c>
      <c r="Z41" s="415">
        <v>0</v>
      </c>
      <c r="AA41" s="415">
        <v>7</v>
      </c>
      <c r="AB41" s="415">
        <v>0</v>
      </c>
      <c r="AC41" s="687">
        <v>0</v>
      </c>
      <c r="AD41" s="687">
        <v>0</v>
      </c>
      <c r="AE41" s="683">
        <v>0</v>
      </c>
      <c r="AF41" s="682">
        <v>0</v>
      </c>
      <c r="AG41" s="413">
        <v>0</v>
      </c>
      <c r="AH41" s="413">
        <v>0</v>
      </c>
      <c r="AI41" s="508">
        <v>0</v>
      </c>
      <c r="AJ41" s="717">
        <v>0</v>
      </c>
      <c r="AK41" s="509">
        <f t="shared" si="5"/>
        <v>7</v>
      </c>
      <c r="AL41" s="875"/>
      <c r="AM41" s="883"/>
      <c r="AN41" s="877"/>
      <c r="AO41" s="878"/>
      <c r="AP41" s="877"/>
      <c r="AQ41" s="877"/>
      <c r="AR41" s="362"/>
      <c r="AS41" s="362"/>
      <c r="AT41" s="362"/>
      <c r="AU41" s="362"/>
      <c r="AV41" s="362"/>
      <c r="AW41" s="362"/>
      <c r="AX41" s="362"/>
      <c r="AY41" s="362"/>
      <c r="AZ41" s="362"/>
      <c r="BA41" s="362"/>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c r="CM41" s="364"/>
      <c r="CN41" s="364"/>
      <c r="CO41" s="364"/>
      <c r="CP41" s="364"/>
      <c r="CQ41" s="364"/>
    </row>
    <row r="42" spans="2:95" s="420" customFormat="1" ht="65.25" customHeight="1" x14ac:dyDescent="0.25">
      <c r="C42" s="421"/>
      <c r="D42" s="639" t="s">
        <v>366</v>
      </c>
      <c r="E42" s="640" t="s">
        <v>367</v>
      </c>
      <c r="F42" s="641" t="s">
        <v>368</v>
      </c>
      <c r="G42" s="642" t="s">
        <v>325</v>
      </c>
      <c r="H42" s="643">
        <v>2.06</v>
      </c>
      <c r="I42" s="646"/>
      <c r="J42" s="678" t="s">
        <v>76</v>
      </c>
      <c r="K42" s="645" t="s">
        <v>77</v>
      </c>
      <c r="L42" s="645">
        <v>301</v>
      </c>
      <c r="M42" s="645" t="s">
        <v>351</v>
      </c>
      <c r="N42" s="646" t="s">
        <v>369</v>
      </c>
      <c r="O42" s="647" t="s">
        <v>370</v>
      </c>
      <c r="P42" s="658">
        <v>43035</v>
      </c>
      <c r="Q42" s="646" t="s">
        <v>81</v>
      </c>
      <c r="R42" s="646">
        <v>35</v>
      </c>
      <c r="S42" s="642"/>
      <c r="T42" s="646"/>
      <c r="U42" s="646">
        <v>0</v>
      </c>
      <c r="V42" s="646" t="s">
        <v>165</v>
      </c>
      <c r="W42" s="646">
        <v>35</v>
      </c>
      <c r="X42" s="645">
        <v>0</v>
      </c>
      <c r="Y42" s="680">
        <v>35</v>
      </c>
      <c r="Z42" s="415">
        <v>0</v>
      </c>
      <c r="AA42" s="415">
        <v>0</v>
      </c>
      <c r="AB42" s="415">
        <v>0</v>
      </c>
      <c r="AC42" s="687">
        <v>20</v>
      </c>
      <c r="AD42" s="687">
        <v>15</v>
      </c>
      <c r="AE42" s="683">
        <v>0</v>
      </c>
      <c r="AF42" s="682">
        <v>0</v>
      </c>
      <c r="AG42" s="413">
        <v>0</v>
      </c>
      <c r="AH42" s="413">
        <v>0</v>
      </c>
      <c r="AI42" s="508">
        <v>0</v>
      </c>
      <c r="AJ42" s="717">
        <v>0</v>
      </c>
      <c r="AK42" s="509">
        <f t="shared" si="5"/>
        <v>35</v>
      </c>
      <c r="AL42" s="875"/>
      <c r="AM42" s="883"/>
      <c r="AN42" s="877"/>
      <c r="AO42" s="878"/>
      <c r="AP42" s="877"/>
      <c r="AQ42" s="877"/>
      <c r="AR42" s="362"/>
      <c r="AS42" s="362"/>
      <c r="AT42" s="362"/>
      <c r="AU42" s="362"/>
      <c r="AV42" s="362"/>
      <c r="AW42" s="362"/>
      <c r="AX42" s="362"/>
      <c r="AY42" s="362"/>
      <c r="AZ42" s="362"/>
      <c r="BA42" s="362"/>
      <c r="BB42" s="364"/>
      <c r="BC42" s="364"/>
      <c r="BD42" s="364"/>
      <c r="BE42" s="364"/>
      <c r="BF42" s="364"/>
      <c r="BG42" s="364"/>
      <c r="BH42" s="364"/>
      <c r="BI42" s="364"/>
      <c r="BJ42" s="364"/>
      <c r="BK42" s="364"/>
      <c r="BL42" s="364"/>
      <c r="BM42" s="364"/>
      <c r="BN42" s="364"/>
      <c r="BO42" s="364"/>
      <c r="BP42" s="364"/>
      <c r="BQ42" s="364"/>
      <c r="BR42" s="364"/>
      <c r="BS42" s="364"/>
      <c r="BT42" s="364"/>
      <c r="BU42" s="364"/>
      <c r="BV42" s="364"/>
      <c r="BW42" s="364"/>
      <c r="BX42" s="364"/>
      <c r="BY42" s="364"/>
      <c r="BZ42" s="364"/>
      <c r="CA42" s="364"/>
      <c r="CB42" s="364"/>
      <c r="CC42" s="364"/>
      <c r="CD42" s="364"/>
      <c r="CE42" s="364"/>
      <c r="CF42" s="364"/>
      <c r="CG42" s="364"/>
      <c r="CH42" s="364"/>
      <c r="CI42" s="364"/>
      <c r="CJ42" s="364"/>
      <c r="CK42" s="364"/>
      <c r="CL42" s="364"/>
      <c r="CM42" s="364"/>
      <c r="CN42" s="364"/>
      <c r="CO42" s="364"/>
      <c r="CP42" s="364"/>
      <c r="CQ42" s="364"/>
    </row>
    <row r="43" spans="2:95" s="420" customFormat="1" ht="30" customHeight="1" x14ac:dyDescent="0.25">
      <c r="D43" s="742" t="s">
        <v>387</v>
      </c>
      <c r="E43" s="738"/>
      <c r="F43" s="642" t="s">
        <v>388</v>
      </c>
      <c r="G43" s="739" t="s">
        <v>389</v>
      </c>
      <c r="H43" s="735"/>
      <c r="I43" s="678" t="s">
        <v>76</v>
      </c>
      <c r="J43" s="678"/>
      <c r="K43" s="645" t="s">
        <v>129</v>
      </c>
      <c r="L43" s="645">
        <v>265</v>
      </c>
      <c r="M43" s="645" t="s">
        <v>384</v>
      </c>
      <c r="N43" s="645" t="s">
        <v>108</v>
      </c>
      <c r="O43" s="645" t="s">
        <v>390</v>
      </c>
      <c r="P43" s="654">
        <v>44243</v>
      </c>
      <c r="Q43" s="736" t="s">
        <v>81</v>
      </c>
      <c r="R43" s="680">
        <v>6</v>
      </c>
      <c r="S43" s="737"/>
      <c r="T43" s="680">
        <v>6</v>
      </c>
      <c r="U43" s="680">
        <v>0</v>
      </c>
      <c r="V43" s="680"/>
      <c r="W43" s="680">
        <v>6</v>
      </c>
      <c r="X43" s="680">
        <v>0</v>
      </c>
      <c r="Y43" s="680">
        <f>R43-X43</f>
        <v>6</v>
      </c>
      <c r="Z43" s="411">
        <v>0</v>
      </c>
      <c r="AA43" s="411">
        <v>6</v>
      </c>
      <c r="AB43" s="411">
        <v>0</v>
      </c>
      <c r="AC43" s="682">
        <v>0</v>
      </c>
      <c r="AD43" s="682">
        <v>0</v>
      </c>
      <c r="AE43" s="683">
        <v>0</v>
      </c>
      <c r="AF43" s="682">
        <v>0</v>
      </c>
      <c r="AG43" s="413">
        <v>0</v>
      </c>
      <c r="AH43" s="413">
        <v>0</v>
      </c>
      <c r="AI43" s="508">
        <v>0</v>
      </c>
      <c r="AJ43" s="717">
        <v>0</v>
      </c>
      <c r="AK43" s="509">
        <f t="shared" si="5"/>
        <v>6</v>
      </c>
      <c r="AL43" s="875"/>
      <c r="AM43" s="883"/>
      <c r="AN43" s="876"/>
      <c r="AO43" s="878"/>
      <c r="AP43" s="876"/>
      <c r="AQ43" s="877"/>
      <c r="AR43" s="362"/>
      <c r="AS43" s="362"/>
      <c r="AT43" s="362"/>
      <c r="AU43" s="362"/>
      <c r="AV43" s="362"/>
      <c r="AW43" s="362"/>
      <c r="AX43" s="362"/>
      <c r="AY43" s="362"/>
      <c r="AZ43" s="362"/>
      <c r="BA43" s="362"/>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row>
    <row r="44" spans="2:95" s="364" customFormat="1" ht="110.25" customHeight="1" x14ac:dyDescent="0.25">
      <c r="D44" s="741">
        <v>180</v>
      </c>
      <c r="E44" s="738" t="s">
        <v>411</v>
      </c>
      <c r="F44" s="642" t="s">
        <v>412</v>
      </c>
      <c r="G44" s="739" t="s">
        <v>413</v>
      </c>
      <c r="H44" s="643">
        <v>4.55</v>
      </c>
      <c r="I44" s="678" t="s">
        <v>76</v>
      </c>
      <c r="J44" s="646"/>
      <c r="K44" s="645" t="s">
        <v>129</v>
      </c>
      <c r="L44" s="645">
        <v>231</v>
      </c>
      <c r="M44" s="645" t="s">
        <v>414</v>
      </c>
      <c r="N44" s="645" t="s">
        <v>85</v>
      </c>
      <c r="O44" s="647" t="s">
        <v>415</v>
      </c>
      <c r="P44" s="658" t="s">
        <v>416</v>
      </c>
      <c r="Q44" s="646" t="s">
        <v>81</v>
      </c>
      <c r="R44" s="680">
        <v>136</v>
      </c>
      <c r="S44" s="737">
        <v>71</v>
      </c>
      <c r="T44" s="680">
        <v>65</v>
      </c>
      <c r="U44" s="646">
        <v>128</v>
      </c>
      <c r="V44" s="646"/>
      <c r="W44" s="646">
        <v>9</v>
      </c>
      <c r="X44" s="645">
        <v>0</v>
      </c>
      <c r="Y44" s="680">
        <f t="shared" ref="Y44:Y56" si="7">R44-X44</f>
        <v>136</v>
      </c>
      <c r="Z44" s="514">
        <v>87</v>
      </c>
      <c r="AA44" s="514">
        <v>21</v>
      </c>
      <c r="AB44" s="514">
        <v>28</v>
      </c>
      <c r="AC44" s="686">
        <v>0</v>
      </c>
      <c r="AD44" s="686">
        <v>0</v>
      </c>
      <c r="AE44" s="685">
        <v>0</v>
      </c>
      <c r="AF44" s="686">
        <v>0</v>
      </c>
      <c r="AG44" s="516">
        <v>0</v>
      </c>
      <c r="AH44" s="517">
        <v>0</v>
      </c>
      <c r="AI44" s="518">
        <v>0</v>
      </c>
      <c r="AJ44" s="720">
        <v>0</v>
      </c>
      <c r="AK44" s="509">
        <f t="shared" si="5"/>
        <v>136</v>
      </c>
      <c r="AL44" s="875"/>
      <c r="AM44" s="883"/>
      <c r="AN44" s="877"/>
      <c r="AO44" s="878"/>
      <c r="AP44" s="877"/>
      <c r="AQ44" s="877"/>
      <c r="AR44" s="362"/>
      <c r="AS44" s="362"/>
      <c r="AT44" s="362"/>
      <c r="AU44" s="362"/>
      <c r="AV44" s="362"/>
      <c r="AW44" s="362"/>
      <c r="AX44" s="362"/>
      <c r="AY44" s="362"/>
      <c r="AZ44" s="362"/>
      <c r="BA44" s="362"/>
    </row>
    <row r="45" spans="2:95" s="364" customFormat="1" ht="83.25" customHeight="1" x14ac:dyDescent="0.25">
      <c r="D45" s="741">
        <v>184</v>
      </c>
      <c r="E45" s="738" t="s">
        <v>425</v>
      </c>
      <c r="F45" s="642" t="s">
        <v>426</v>
      </c>
      <c r="G45" s="739" t="s">
        <v>427</v>
      </c>
      <c r="H45" s="1088">
        <v>5.58</v>
      </c>
      <c r="I45" s="678"/>
      <c r="J45" s="678" t="s">
        <v>76</v>
      </c>
      <c r="K45" s="645" t="s">
        <v>42</v>
      </c>
      <c r="L45" s="645">
        <v>231</v>
      </c>
      <c r="M45" s="645" t="s">
        <v>414</v>
      </c>
      <c r="N45" s="645"/>
      <c r="O45" s="647" t="s">
        <v>428</v>
      </c>
      <c r="P45" s="658" t="s">
        <v>429</v>
      </c>
      <c r="Q45" s="646" t="s">
        <v>81</v>
      </c>
      <c r="R45" s="680">
        <v>99</v>
      </c>
      <c r="S45" s="737">
        <v>99</v>
      </c>
      <c r="T45" s="680">
        <v>0</v>
      </c>
      <c r="U45" s="646">
        <v>0</v>
      </c>
      <c r="V45" s="646"/>
      <c r="W45" s="646">
        <v>99</v>
      </c>
      <c r="X45" s="645">
        <v>0</v>
      </c>
      <c r="Y45" s="680">
        <f t="shared" si="7"/>
        <v>99</v>
      </c>
      <c r="Z45" s="458">
        <v>0</v>
      </c>
      <c r="AA45" s="458">
        <v>9</v>
      </c>
      <c r="AB45" s="458">
        <v>30</v>
      </c>
      <c r="AC45" s="690">
        <v>30</v>
      </c>
      <c r="AD45" s="690">
        <v>30</v>
      </c>
      <c r="AE45" s="691">
        <v>0</v>
      </c>
      <c r="AF45" s="687">
        <v>0</v>
      </c>
      <c r="AG45" s="416">
        <v>0</v>
      </c>
      <c r="AH45" s="413">
        <v>0</v>
      </c>
      <c r="AI45" s="508">
        <v>0</v>
      </c>
      <c r="AJ45" s="717">
        <v>0</v>
      </c>
      <c r="AK45" s="509">
        <f t="shared" si="5"/>
        <v>99</v>
      </c>
      <c r="AL45" s="875"/>
      <c r="AM45" s="883"/>
      <c r="AN45" s="877"/>
      <c r="AO45" s="885"/>
      <c r="AP45" s="877"/>
      <c r="AQ45" s="877"/>
      <c r="AR45" s="362"/>
      <c r="AS45" s="362"/>
      <c r="AT45" s="362"/>
      <c r="AU45" s="362"/>
      <c r="AV45" s="362"/>
      <c r="AW45" s="362"/>
      <c r="AX45" s="362"/>
      <c r="AY45" s="362"/>
      <c r="AZ45" s="362"/>
      <c r="BA45" s="362"/>
    </row>
    <row r="46" spans="2:95" s="364" customFormat="1" ht="105" customHeight="1" x14ac:dyDescent="0.25">
      <c r="D46" s="741" t="s">
        <v>430</v>
      </c>
      <c r="E46" s="738" t="s">
        <v>425</v>
      </c>
      <c r="F46" s="642" t="s">
        <v>426</v>
      </c>
      <c r="G46" s="739" t="s">
        <v>332</v>
      </c>
      <c r="H46" s="1089"/>
      <c r="I46" s="678"/>
      <c r="J46" s="678" t="s">
        <v>76</v>
      </c>
      <c r="K46" s="645" t="s">
        <v>42</v>
      </c>
      <c r="L46" s="645">
        <v>231</v>
      </c>
      <c r="M46" s="645" t="s">
        <v>414</v>
      </c>
      <c r="N46" s="645"/>
      <c r="O46" s="647" t="s">
        <v>428</v>
      </c>
      <c r="P46" s="658" t="s">
        <v>429</v>
      </c>
      <c r="Q46" s="646" t="s">
        <v>81</v>
      </c>
      <c r="R46" s="680">
        <v>33</v>
      </c>
      <c r="S46" s="737">
        <v>15</v>
      </c>
      <c r="T46" s="680">
        <v>18</v>
      </c>
      <c r="U46" s="646">
        <v>33</v>
      </c>
      <c r="V46" s="646"/>
      <c r="W46" s="646">
        <v>0</v>
      </c>
      <c r="X46" s="645">
        <v>0</v>
      </c>
      <c r="Y46" s="680">
        <f t="shared" si="7"/>
        <v>33</v>
      </c>
      <c r="Z46" s="681">
        <v>0</v>
      </c>
      <c r="AA46" s="681">
        <v>0</v>
      </c>
      <c r="AB46" s="681">
        <v>17</v>
      </c>
      <c r="AC46" s="692">
        <v>16</v>
      </c>
      <c r="AD46" s="692">
        <v>0</v>
      </c>
      <c r="AE46" s="693">
        <v>0</v>
      </c>
      <c r="AF46" s="686">
        <v>0</v>
      </c>
      <c r="AG46" s="516">
        <v>0</v>
      </c>
      <c r="AH46" s="517">
        <v>0</v>
      </c>
      <c r="AI46" s="518">
        <v>0</v>
      </c>
      <c r="AJ46" s="720">
        <v>0</v>
      </c>
      <c r="AK46" s="509">
        <f t="shared" si="5"/>
        <v>33</v>
      </c>
      <c r="AL46" s="875"/>
      <c r="AM46" s="883"/>
      <c r="AN46" s="877"/>
      <c r="AO46" s="885"/>
      <c r="AP46" s="877"/>
      <c r="AQ46" s="877"/>
      <c r="AR46" s="362"/>
      <c r="AS46" s="362"/>
      <c r="AT46" s="362"/>
      <c r="AU46" s="362"/>
      <c r="AV46" s="362"/>
      <c r="AW46" s="362"/>
      <c r="AX46" s="362"/>
      <c r="AY46" s="362"/>
      <c r="AZ46" s="362"/>
      <c r="BA46" s="362"/>
    </row>
    <row r="47" spans="2:95" s="420" customFormat="1" ht="47.25" customHeight="1" x14ac:dyDescent="0.25">
      <c r="C47" s="421"/>
      <c r="D47" s="741">
        <v>189</v>
      </c>
      <c r="E47" s="738" t="s">
        <v>441</v>
      </c>
      <c r="F47" s="642" t="s">
        <v>442</v>
      </c>
      <c r="G47" s="740" t="s">
        <v>443</v>
      </c>
      <c r="H47" s="1085">
        <v>6.63</v>
      </c>
      <c r="I47" s="678" t="s">
        <v>76</v>
      </c>
      <c r="J47" s="678"/>
      <c r="K47" s="645" t="s">
        <v>42</v>
      </c>
      <c r="L47" s="645">
        <v>212</v>
      </c>
      <c r="M47" s="645" t="s">
        <v>422</v>
      </c>
      <c r="N47" s="645" t="s">
        <v>85</v>
      </c>
      <c r="O47" s="647" t="s">
        <v>444</v>
      </c>
      <c r="P47" s="658" t="s">
        <v>445</v>
      </c>
      <c r="Q47" s="646" t="s">
        <v>81</v>
      </c>
      <c r="R47" s="680">
        <v>108</v>
      </c>
      <c r="S47" s="737">
        <v>108</v>
      </c>
      <c r="T47" s="680">
        <v>0</v>
      </c>
      <c r="U47" s="646">
        <v>0</v>
      </c>
      <c r="V47" s="646"/>
      <c r="W47" s="646">
        <v>108</v>
      </c>
      <c r="X47" s="645">
        <v>0</v>
      </c>
      <c r="Y47" s="680">
        <f t="shared" si="7"/>
        <v>108</v>
      </c>
      <c r="Z47" s="415">
        <v>0</v>
      </c>
      <c r="AA47" s="415">
        <v>0</v>
      </c>
      <c r="AB47" s="415">
        <v>16</v>
      </c>
      <c r="AC47" s="687">
        <v>52</v>
      </c>
      <c r="AD47" s="687">
        <v>40</v>
      </c>
      <c r="AE47" s="683">
        <v>0</v>
      </c>
      <c r="AF47" s="687">
        <v>0</v>
      </c>
      <c r="AG47" s="416">
        <v>0</v>
      </c>
      <c r="AH47" s="413">
        <v>0</v>
      </c>
      <c r="AI47" s="508">
        <v>0</v>
      </c>
      <c r="AJ47" s="717">
        <v>0</v>
      </c>
      <c r="AK47" s="509">
        <f t="shared" si="5"/>
        <v>108</v>
      </c>
      <c r="AL47" s="875"/>
      <c r="AM47" s="883"/>
      <c r="AN47" s="877"/>
      <c r="AO47" s="878"/>
      <c r="AP47" s="877"/>
      <c r="AQ47" s="877"/>
      <c r="AR47" s="362"/>
      <c r="AS47" s="362"/>
      <c r="AT47" s="362"/>
      <c r="AU47" s="362"/>
      <c r="AV47" s="362"/>
      <c r="AW47" s="362"/>
      <c r="AX47" s="362"/>
      <c r="AY47" s="362"/>
      <c r="AZ47" s="362"/>
      <c r="BA47" s="362"/>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row>
    <row r="48" spans="2:95" s="420" customFormat="1" ht="47.25" customHeight="1" x14ac:dyDescent="0.25">
      <c r="C48" s="421"/>
      <c r="D48" s="741" t="s">
        <v>446</v>
      </c>
      <c r="E48" s="738" t="s">
        <v>441</v>
      </c>
      <c r="F48" s="642" t="s">
        <v>442</v>
      </c>
      <c r="G48" s="740" t="s">
        <v>443</v>
      </c>
      <c r="H48" s="1087"/>
      <c r="I48" s="678" t="s">
        <v>76</v>
      </c>
      <c r="J48" s="678"/>
      <c r="K48" s="645" t="s">
        <v>42</v>
      </c>
      <c r="L48" s="645">
        <v>212</v>
      </c>
      <c r="M48" s="645" t="s">
        <v>422</v>
      </c>
      <c r="N48" s="645" t="s">
        <v>85</v>
      </c>
      <c r="O48" s="647" t="s">
        <v>444</v>
      </c>
      <c r="P48" s="658" t="s">
        <v>445</v>
      </c>
      <c r="Q48" s="646" t="s">
        <v>81</v>
      </c>
      <c r="R48" s="680">
        <v>36</v>
      </c>
      <c r="S48" s="737">
        <v>6</v>
      </c>
      <c r="T48" s="680">
        <v>30</v>
      </c>
      <c r="U48" s="646">
        <v>36</v>
      </c>
      <c r="V48" s="646"/>
      <c r="W48" s="646">
        <v>0</v>
      </c>
      <c r="X48" s="645">
        <v>0</v>
      </c>
      <c r="Y48" s="680">
        <f t="shared" si="7"/>
        <v>36</v>
      </c>
      <c r="Z48" s="514">
        <v>0</v>
      </c>
      <c r="AA48" s="514">
        <v>0</v>
      </c>
      <c r="AB48" s="514">
        <v>36</v>
      </c>
      <c r="AC48" s="686">
        <v>0</v>
      </c>
      <c r="AD48" s="686">
        <v>0</v>
      </c>
      <c r="AE48" s="685">
        <v>0</v>
      </c>
      <c r="AF48" s="686">
        <v>0</v>
      </c>
      <c r="AG48" s="516">
        <v>0</v>
      </c>
      <c r="AH48" s="517">
        <v>0</v>
      </c>
      <c r="AI48" s="518">
        <v>0</v>
      </c>
      <c r="AJ48" s="720">
        <v>0</v>
      </c>
      <c r="AK48" s="509">
        <f t="shared" si="5"/>
        <v>36</v>
      </c>
      <c r="AL48" s="875"/>
      <c r="AM48" s="883"/>
      <c r="AN48" s="877"/>
      <c r="AO48" s="878"/>
      <c r="AP48" s="877"/>
      <c r="AQ48" s="877"/>
      <c r="AR48" s="362"/>
      <c r="AS48" s="362"/>
      <c r="AT48" s="362"/>
      <c r="AU48" s="362"/>
      <c r="AV48" s="362"/>
      <c r="AW48" s="362"/>
      <c r="AX48" s="362"/>
      <c r="AY48" s="362"/>
      <c r="AZ48" s="362"/>
      <c r="BA48" s="362"/>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row>
    <row r="49" spans="2:95" s="420" customFormat="1" ht="48.75" customHeight="1" x14ac:dyDescent="0.25">
      <c r="C49" s="421"/>
      <c r="D49" s="741">
        <v>277</v>
      </c>
      <c r="E49" s="738" t="s">
        <v>452</v>
      </c>
      <c r="F49" s="642" t="s">
        <v>453</v>
      </c>
      <c r="G49" s="739" t="s">
        <v>454</v>
      </c>
      <c r="H49" s="643">
        <v>0.24</v>
      </c>
      <c r="I49" s="678"/>
      <c r="J49" s="678" t="s">
        <v>76</v>
      </c>
      <c r="K49" s="645" t="s">
        <v>129</v>
      </c>
      <c r="L49" s="645">
        <v>211</v>
      </c>
      <c r="M49" s="645" t="s">
        <v>419</v>
      </c>
      <c r="N49" s="645" t="s">
        <v>108</v>
      </c>
      <c r="O49" s="645" t="s">
        <v>455</v>
      </c>
      <c r="P49" s="658">
        <v>44252</v>
      </c>
      <c r="Q49" s="646" t="s">
        <v>81</v>
      </c>
      <c r="R49" s="680">
        <v>20</v>
      </c>
      <c r="S49" s="737">
        <v>2</v>
      </c>
      <c r="T49" s="680">
        <v>18</v>
      </c>
      <c r="U49" s="646">
        <v>20</v>
      </c>
      <c r="V49" s="646"/>
      <c r="W49" s="646">
        <v>0</v>
      </c>
      <c r="X49" s="645">
        <v>0</v>
      </c>
      <c r="Y49" s="680">
        <f t="shared" si="7"/>
        <v>20</v>
      </c>
      <c r="Z49" s="514">
        <v>0</v>
      </c>
      <c r="AA49" s="514">
        <v>20</v>
      </c>
      <c r="AB49" s="514">
        <v>0</v>
      </c>
      <c r="AC49" s="686">
        <v>0</v>
      </c>
      <c r="AD49" s="686">
        <v>0</v>
      </c>
      <c r="AE49" s="685">
        <v>0</v>
      </c>
      <c r="AF49" s="686">
        <v>0</v>
      </c>
      <c r="AG49" s="516">
        <v>0</v>
      </c>
      <c r="AH49" s="517">
        <v>0</v>
      </c>
      <c r="AI49" s="518">
        <v>0</v>
      </c>
      <c r="AJ49" s="720">
        <v>0</v>
      </c>
      <c r="AK49" s="509">
        <f t="shared" si="5"/>
        <v>20</v>
      </c>
      <c r="AL49" s="891"/>
      <c r="AM49" s="883"/>
      <c r="AN49" s="877"/>
      <c r="AO49" s="878"/>
      <c r="AP49" s="877"/>
      <c r="AQ49" s="877"/>
      <c r="AR49" s="362"/>
      <c r="AS49" s="362"/>
      <c r="AT49" s="362"/>
      <c r="AU49" s="362"/>
      <c r="AV49" s="362"/>
      <c r="AW49" s="362"/>
      <c r="AX49" s="362"/>
      <c r="AY49" s="362"/>
      <c r="AZ49" s="362"/>
      <c r="BA49" s="362"/>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row>
    <row r="50" spans="2:95" s="420" customFormat="1" ht="30" customHeight="1" x14ac:dyDescent="0.25">
      <c r="C50" s="421"/>
      <c r="D50" s="741">
        <v>300</v>
      </c>
      <c r="E50" s="738"/>
      <c r="F50" s="642" t="s">
        <v>459</v>
      </c>
      <c r="G50" s="739" t="s">
        <v>250</v>
      </c>
      <c r="H50" s="643"/>
      <c r="I50" s="678" t="s">
        <v>76</v>
      </c>
      <c r="J50" s="678"/>
      <c r="K50" s="645" t="s">
        <v>129</v>
      </c>
      <c r="L50" s="645">
        <v>212</v>
      </c>
      <c r="M50" s="645" t="s">
        <v>422</v>
      </c>
      <c r="N50" s="645" t="s">
        <v>258</v>
      </c>
      <c r="O50" s="647" t="s">
        <v>460</v>
      </c>
      <c r="P50" s="658" t="s">
        <v>461</v>
      </c>
      <c r="Q50" s="646" t="s">
        <v>81</v>
      </c>
      <c r="R50" s="680">
        <v>108</v>
      </c>
      <c r="S50" s="737">
        <v>108</v>
      </c>
      <c r="T50" s="680">
        <v>0</v>
      </c>
      <c r="U50" s="646">
        <v>0</v>
      </c>
      <c r="V50" s="646"/>
      <c r="W50" s="646">
        <v>108</v>
      </c>
      <c r="X50" s="645">
        <v>0</v>
      </c>
      <c r="Y50" s="680">
        <f t="shared" si="7"/>
        <v>108</v>
      </c>
      <c r="Z50" s="415">
        <v>0</v>
      </c>
      <c r="AA50" s="415">
        <v>36</v>
      </c>
      <c r="AB50" s="415">
        <v>36</v>
      </c>
      <c r="AC50" s="687">
        <v>36</v>
      </c>
      <c r="AD50" s="687">
        <v>0</v>
      </c>
      <c r="AE50" s="683">
        <v>0</v>
      </c>
      <c r="AF50" s="687">
        <v>0</v>
      </c>
      <c r="AG50" s="416">
        <v>0</v>
      </c>
      <c r="AH50" s="413">
        <v>0</v>
      </c>
      <c r="AI50" s="508">
        <v>0</v>
      </c>
      <c r="AJ50" s="717">
        <v>0</v>
      </c>
      <c r="AK50" s="509">
        <f t="shared" si="5"/>
        <v>108</v>
      </c>
      <c r="AL50" s="875"/>
      <c r="AM50" s="883"/>
      <c r="AN50" s="877"/>
      <c r="AO50" s="878"/>
      <c r="AP50" s="877"/>
      <c r="AQ50" s="877"/>
      <c r="AR50" s="362"/>
      <c r="AS50" s="362"/>
      <c r="AT50" s="362"/>
      <c r="AU50" s="362"/>
      <c r="AV50" s="362"/>
      <c r="AW50" s="362"/>
      <c r="AX50" s="362"/>
      <c r="AY50" s="362"/>
      <c r="AZ50" s="362"/>
      <c r="BA50" s="362"/>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row>
    <row r="51" spans="2:95" s="420" customFormat="1" ht="30" customHeight="1" x14ac:dyDescent="0.25">
      <c r="C51" s="421"/>
      <c r="D51" s="741" t="s">
        <v>462</v>
      </c>
      <c r="E51" s="738"/>
      <c r="F51" s="642" t="s">
        <v>459</v>
      </c>
      <c r="G51" s="739" t="s">
        <v>250</v>
      </c>
      <c r="H51" s="643"/>
      <c r="I51" s="678" t="s">
        <v>76</v>
      </c>
      <c r="J51" s="678"/>
      <c r="K51" s="645" t="s">
        <v>129</v>
      </c>
      <c r="L51" s="645">
        <v>212</v>
      </c>
      <c r="M51" s="645" t="s">
        <v>422</v>
      </c>
      <c r="N51" s="645" t="s">
        <v>258</v>
      </c>
      <c r="O51" s="647" t="s">
        <v>460</v>
      </c>
      <c r="P51" s="658" t="s">
        <v>461</v>
      </c>
      <c r="Q51" s="646" t="s">
        <v>81</v>
      </c>
      <c r="R51" s="680">
        <v>32</v>
      </c>
      <c r="S51" s="737">
        <v>20</v>
      </c>
      <c r="T51" s="680">
        <v>12</v>
      </c>
      <c r="U51" s="646">
        <v>32</v>
      </c>
      <c r="V51" s="646"/>
      <c r="W51" s="646">
        <v>0</v>
      </c>
      <c r="X51" s="645">
        <v>0</v>
      </c>
      <c r="Y51" s="680">
        <f t="shared" si="7"/>
        <v>32</v>
      </c>
      <c r="Z51" s="514">
        <v>0</v>
      </c>
      <c r="AA51" s="514">
        <v>32</v>
      </c>
      <c r="AB51" s="514">
        <v>0</v>
      </c>
      <c r="AC51" s="686">
        <v>0</v>
      </c>
      <c r="AD51" s="686">
        <v>0</v>
      </c>
      <c r="AE51" s="685">
        <v>0</v>
      </c>
      <c r="AF51" s="686">
        <v>0</v>
      </c>
      <c r="AG51" s="516">
        <v>0</v>
      </c>
      <c r="AH51" s="517">
        <v>0</v>
      </c>
      <c r="AI51" s="518">
        <v>0</v>
      </c>
      <c r="AJ51" s="720">
        <v>0</v>
      </c>
      <c r="AK51" s="509">
        <f t="shared" si="5"/>
        <v>32</v>
      </c>
      <c r="AL51" s="875"/>
      <c r="AM51" s="883"/>
      <c r="AN51" s="877"/>
      <c r="AO51" s="878"/>
      <c r="AP51" s="877"/>
      <c r="AQ51" s="877"/>
      <c r="AR51" s="362"/>
      <c r="AS51" s="362"/>
      <c r="AT51" s="362"/>
      <c r="AU51" s="362"/>
      <c r="AV51" s="362"/>
      <c r="AW51" s="362"/>
      <c r="AX51" s="362"/>
      <c r="AY51" s="362"/>
      <c r="AZ51" s="362"/>
      <c r="BA51" s="362"/>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row>
    <row r="52" spans="2:95" s="420" customFormat="1" ht="30" customHeight="1" x14ac:dyDescent="0.25">
      <c r="C52" s="421"/>
      <c r="D52" s="741" t="s">
        <v>463</v>
      </c>
      <c r="E52" s="738"/>
      <c r="F52" s="642" t="s">
        <v>464</v>
      </c>
      <c r="G52" s="739" t="s">
        <v>465</v>
      </c>
      <c r="H52" s="643">
        <v>0.78</v>
      </c>
      <c r="I52" s="678"/>
      <c r="J52" s="678" t="s">
        <v>76</v>
      </c>
      <c r="K52" s="645" t="s">
        <v>129</v>
      </c>
      <c r="L52" s="645">
        <v>224</v>
      </c>
      <c r="M52" s="645" t="s">
        <v>466</v>
      </c>
      <c r="N52" s="645" t="s">
        <v>108</v>
      </c>
      <c r="O52" s="647" t="s">
        <v>467</v>
      </c>
      <c r="P52" s="658">
        <v>44268</v>
      </c>
      <c r="Q52" s="646" t="s">
        <v>81</v>
      </c>
      <c r="R52" s="680">
        <v>49</v>
      </c>
      <c r="S52" s="737">
        <v>0</v>
      </c>
      <c r="T52" s="680">
        <v>49</v>
      </c>
      <c r="U52" s="646">
        <v>49</v>
      </c>
      <c r="V52" s="646"/>
      <c r="W52" s="646">
        <v>0</v>
      </c>
      <c r="X52" s="645">
        <v>0</v>
      </c>
      <c r="Y52" s="680">
        <f t="shared" si="7"/>
        <v>49</v>
      </c>
      <c r="Z52" s="514">
        <v>49</v>
      </c>
      <c r="AA52" s="514">
        <v>0</v>
      </c>
      <c r="AB52" s="514">
        <v>0</v>
      </c>
      <c r="AC52" s="686">
        <v>0</v>
      </c>
      <c r="AD52" s="686">
        <v>0</v>
      </c>
      <c r="AE52" s="685">
        <v>0</v>
      </c>
      <c r="AF52" s="686">
        <v>0</v>
      </c>
      <c r="AG52" s="516">
        <v>0</v>
      </c>
      <c r="AH52" s="517">
        <v>0</v>
      </c>
      <c r="AI52" s="518">
        <v>0</v>
      </c>
      <c r="AJ52" s="720">
        <v>0</v>
      </c>
      <c r="AK52" s="509">
        <f t="shared" si="5"/>
        <v>49</v>
      </c>
      <c r="AL52" s="875"/>
      <c r="AM52" s="883"/>
      <c r="AN52" s="877"/>
      <c r="AO52" s="878"/>
      <c r="AP52" s="877"/>
      <c r="AQ52" s="877"/>
      <c r="AR52" s="362"/>
      <c r="AS52" s="362"/>
      <c r="AT52" s="362"/>
      <c r="AU52" s="362"/>
      <c r="AV52" s="362"/>
      <c r="AW52" s="362"/>
      <c r="AX52" s="362"/>
      <c r="AY52" s="362"/>
      <c r="AZ52" s="362"/>
      <c r="BA52" s="362"/>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row>
    <row r="53" spans="2:95" s="431" customFormat="1" ht="30" customHeight="1" x14ac:dyDescent="0.25">
      <c r="C53" s="433"/>
      <c r="D53" s="741">
        <v>313</v>
      </c>
      <c r="E53" s="738"/>
      <c r="F53" s="642" t="s">
        <v>468</v>
      </c>
      <c r="G53" s="739" t="s">
        <v>285</v>
      </c>
      <c r="H53" s="1085">
        <v>15.7</v>
      </c>
      <c r="I53" s="678"/>
      <c r="J53" s="678" t="s">
        <v>76</v>
      </c>
      <c r="K53" s="645" t="s">
        <v>129</v>
      </c>
      <c r="L53" s="645">
        <v>212</v>
      </c>
      <c r="M53" s="645" t="s">
        <v>422</v>
      </c>
      <c r="N53" s="645"/>
      <c r="O53" s="647" t="s">
        <v>469</v>
      </c>
      <c r="P53" s="658">
        <v>44967</v>
      </c>
      <c r="Q53" s="646" t="s">
        <v>81</v>
      </c>
      <c r="R53" s="680">
        <v>225</v>
      </c>
      <c r="S53" s="737"/>
      <c r="T53" s="680"/>
      <c r="U53" s="646">
        <v>0</v>
      </c>
      <c r="V53" s="646"/>
      <c r="W53" s="646">
        <v>225</v>
      </c>
      <c r="X53" s="645">
        <v>0</v>
      </c>
      <c r="Y53" s="680">
        <f t="shared" si="7"/>
        <v>225</v>
      </c>
      <c r="Z53" s="415">
        <v>0</v>
      </c>
      <c r="AA53" s="415">
        <v>0</v>
      </c>
      <c r="AB53" s="415">
        <v>36</v>
      </c>
      <c r="AC53" s="687">
        <v>36</v>
      </c>
      <c r="AD53" s="687">
        <v>36</v>
      </c>
      <c r="AE53" s="683">
        <v>36</v>
      </c>
      <c r="AF53" s="687">
        <v>36</v>
      </c>
      <c r="AG53" s="416">
        <v>36</v>
      </c>
      <c r="AH53" s="413">
        <v>9</v>
      </c>
      <c r="AI53" s="508">
        <v>0</v>
      </c>
      <c r="AJ53" s="717">
        <v>0</v>
      </c>
      <c r="AK53" s="509">
        <f t="shared" si="5"/>
        <v>225</v>
      </c>
      <c r="AL53" s="875"/>
      <c r="AM53" s="883"/>
      <c r="AN53" s="877"/>
      <c r="AO53" s="878"/>
      <c r="AP53" s="877"/>
      <c r="AQ53" s="877"/>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row>
    <row r="54" spans="2:95" s="431" customFormat="1" ht="30" customHeight="1" x14ac:dyDescent="0.25">
      <c r="C54" s="433"/>
      <c r="D54" s="741" t="s">
        <v>470</v>
      </c>
      <c r="E54" s="738"/>
      <c r="F54" s="642" t="s">
        <v>468</v>
      </c>
      <c r="G54" s="739" t="s">
        <v>285</v>
      </c>
      <c r="H54" s="1087"/>
      <c r="I54" s="678"/>
      <c r="J54" s="678" t="s">
        <v>76</v>
      </c>
      <c r="K54" s="645" t="s">
        <v>129</v>
      </c>
      <c r="L54" s="645">
        <v>212</v>
      </c>
      <c r="M54" s="645" t="s">
        <v>422</v>
      </c>
      <c r="N54" s="645"/>
      <c r="O54" s="647" t="s">
        <v>469</v>
      </c>
      <c r="P54" s="658">
        <v>44967</v>
      </c>
      <c r="Q54" s="646" t="s">
        <v>81</v>
      </c>
      <c r="R54" s="680">
        <v>75</v>
      </c>
      <c r="S54" s="737"/>
      <c r="T54" s="680"/>
      <c r="U54" s="646">
        <v>75</v>
      </c>
      <c r="V54" s="646"/>
      <c r="W54" s="646">
        <v>0</v>
      </c>
      <c r="X54" s="645">
        <v>0</v>
      </c>
      <c r="Y54" s="680">
        <f t="shared" si="7"/>
        <v>75</v>
      </c>
      <c r="Z54" s="514">
        <v>0</v>
      </c>
      <c r="AA54" s="514">
        <v>0</v>
      </c>
      <c r="AB54" s="514">
        <v>0</v>
      </c>
      <c r="AC54" s="686">
        <v>40</v>
      </c>
      <c r="AD54" s="686">
        <v>35</v>
      </c>
      <c r="AE54" s="685">
        <v>0</v>
      </c>
      <c r="AF54" s="686">
        <v>0</v>
      </c>
      <c r="AG54" s="516">
        <v>0</v>
      </c>
      <c r="AH54" s="517">
        <v>0</v>
      </c>
      <c r="AI54" s="518">
        <v>0</v>
      </c>
      <c r="AJ54" s="720">
        <v>0</v>
      </c>
      <c r="AK54" s="509">
        <f t="shared" si="5"/>
        <v>75</v>
      </c>
      <c r="AL54" s="875"/>
      <c r="AM54" s="883"/>
      <c r="AN54" s="877"/>
      <c r="AO54" s="878"/>
      <c r="AP54" s="877"/>
      <c r="AQ54" s="877"/>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c r="CJ54" s="362"/>
      <c r="CK54" s="362"/>
      <c r="CL54" s="362"/>
      <c r="CM54" s="362"/>
      <c r="CN54" s="362"/>
      <c r="CO54" s="362"/>
      <c r="CP54" s="362"/>
      <c r="CQ54" s="362"/>
    </row>
    <row r="55" spans="2:95" s="420" customFormat="1" ht="110.25" x14ac:dyDescent="0.25">
      <c r="C55" s="421"/>
      <c r="D55" s="860">
        <v>276</v>
      </c>
      <c r="E55" s="861"/>
      <c r="F55" s="845" t="s">
        <v>498</v>
      </c>
      <c r="G55" s="819" t="s">
        <v>499</v>
      </c>
      <c r="H55" s="862">
        <v>1.1000000000000001</v>
      </c>
      <c r="I55" s="847" t="s">
        <v>76</v>
      </c>
      <c r="J55" s="847"/>
      <c r="K55" s="848" t="s">
        <v>129</v>
      </c>
      <c r="L55" s="848">
        <v>283</v>
      </c>
      <c r="M55" s="848" t="s">
        <v>488</v>
      </c>
      <c r="N55" s="848" t="s">
        <v>108</v>
      </c>
      <c r="O55" s="859" t="s">
        <v>1445</v>
      </c>
      <c r="P55" s="849" t="s">
        <v>1446</v>
      </c>
      <c r="Q55" s="846" t="s">
        <v>81</v>
      </c>
      <c r="R55" s="850">
        <v>11</v>
      </c>
      <c r="S55" s="863">
        <v>11</v>
      </c>
      <c r="T55" s="850"/>
      <c r="U55" s="846">
        <v>0</v>
      </c>
      <c r="V55" s="846"/>
      <c r="W55" s="846">
        <v>11</v>
      </c>
      <c r="X55" s="848">
        <v>0</v>
      </c>
      <c r="Y55" s="850">
        <f t="shared" si="7"/>
        <v>11</v>
      </c>
      <c r="Z55" s="846">
        <v>0</v>
      </c>
      <c r="AA55" s="846">
        <v>11</v>
      </c>
      <c r="AB55" s="846">
        <v>0</v>
      </c>
      <c r="AC55" s="846">
        <v>0</v>
      </c>
      <c r="AD55" s="846">
        <v>0</v>
      </c>
      <c r="AE55" s="848">
        <v>0</v>
      </c>
      <c r="AF55" s="846">
        <v>0</v>
      </c>
      <c r="AG55" s="846">
        <v>0</v>
      </c>
      <c r="AH55" s="850">
        <v>0</v>
      </c>
      <c r="AI55" s="851">
        <v>0</v>
      </c>
      <c r="AJ55" s="851">
        <v>0</v>
      </c>
      <c r="AK55" s="509">
        <f t="shared" si="5"/>
        <v>11</v>
      </c>
      <c r="AL55" s="875"/>
      <c r="AM55" s="883"/>
      <c r="AN55" s="876"/>
      <c r="AO55" s="878"/>
      <c r="AP55" s="876"/>
      <c r="AQ55" s="876"/>
      <c r="AR55" s="362"/>
      <c r="AS55" s="362"/>
      <c r="AT55" s="362"/>
      <c r="AU55" s="362"/>
      <c r="AV55" s="362"/>
      <c r="AW55" s="362"/>
      <c r="AX55" s="362"/>
      <c r="AY55" s="362"/>
      <c r="AZ55" s="362"/>
      <c r="BA55" s="362"/>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4"/>
      <c r="CA55" s="364"/>
      <c r="CB55" s="364"/>
      <c r="CC55" s="364"/>
      <c r="CD55" s="364"/>
      <c r="CE55" s="364"/>
      <c r="CF55" s="364"/>
      <c r="CG55" s="364"/>
      <c r="CH55" s="364"/>
      <c r="CI55" s="364"/>
      <c r="CJ55" s="364"/>
      <c r="CK55" s="364"/>
      <c r="CL55" s="364"/>
      <c r="CM55" s="364"/>
      <c r="CN55" s="364"/>
      <c r="CO55" s="364"/>
      <c r="CP55" s="364"/>
      <c r="CQ55" s="364"/>
    </row>
    <row r="56" spans="2:95" s="364" customFormat="1" ht="31.5" customHeight="1" x14ac:dyDescent="0.25">
      <c r="B56" s="437"/>
      <c r="C56" s="437"/>
      <c r="D56" s="741">
        <v>287</v>
      </c>
      <c r="E56" s="676"/>
      <c r="F56" s="642" t="s">
        <v>500</v>
      </c>
      <c r="G56" s="642" t="s">
        <v>501</v>
      </c>
      <c r="H56" s="646">
        <v>0.2</v>
      </c>
      <c r="I56" s="678" t="s">
        <v>76</v>
      </c>
      <c r="J56" s="678"/>
      <c r="K56" s="645" t="s">
        <v>129</v>
      </c>
      <c r="L56" s="645">
        <v>283</v>
      </c>
      <c r="M56" s="645" t="s">
        <v>488</v>
      </c>
      <c r="N56" s="645" t="s">
        <v>85</v>
      </c>
      <c r="O56" s="645" t="s">
        <v>502</v>
      </c>
      <c r="P56" s="658">
        <v>44242</v>
      </c>
      <c r="Q56" s="646" t="s">
        <v>81</v>
      </c>
      <c r="R56" s="646">
        <v>7</v>
      </c>
      <c r="S56" s="642">
        <v>7</v>
      </c>
      <c r="T56" s="646">
        <v>0</v>
      </c>
      <c r="U56" s="646">
        <v>0</v>
      </c>
      <c r="V56" s="646"/>
      <c r="W56" s="646">
        <v>7</v>
      </c>
      <c r="X56" s="645">
        <v>0</v>
      </c>
      <c r="Y56" s="680">
        <f t="shared" si="7"/>
        <v>7</v>
      </c>
      <c r="Z56" s="415">
        <v>0</v>
      </c>
      <c r="AA56" s="415">
        <v>7</v>
      </c>
      <c r="AB56" s="415">
        <v>0</v>
      </c>
      <c r="AC56" s="687">
        <v>0</v>
      </c>
      <c r="AD56" s="687">
        <v>0</v>
      </c>
      <c r="AE56" s="683">
        <v>0</v>
      </c>
      <c r="AF56" s="687">
        <v>0</v>
      </c>
      <c r="AG56" s="416">
        <v>0</v>
      </c>
      <c r="AH56" s="438">
        <v>0</v>
      </c>
      <c r="AI56" s="508">
        <v>0</v>
      </c>
      <c r="AJ56" s="717">
        <v>0</v>
      </c>
      <c r="AK56" s="509">
        <f t="shared" si="5"/>
        <v>7</v>
      </c>
      <c r="AL56" s="875"/>
      <c r="AM56" s="883"/>
      <c r="AN56" s="876"/>
      <c r="AO56" s="878"/>
      <c r="AP56" s="876"/>
      <c r="AQ56" s="877"/>
      <c r="AR56" s="362"/>
      <c r="AS56" s="362"/>
      <c r="AT56" s="362"/>
      <c r="AU56" s="362"/>
      <c r="AV56" s="362"/>
      <c r="AW56" s="362"/>
      <c r="AX56" s="362"/>
      <c r="AY56" s="362"/>
      <c r="AZ56" s="362"/>
      <c r="BA56" s="362"/>
    </row>
    <row r="57" spans="2:95" s="364" customFormat="1" ht="30" customHeight="1" x14ac:dyDescent="0.25">
      <c r="B57" s="437"/>
      <c r="C57" s="437"/>
      <c r="D57" s="741">
        <v>312</v>
      </c>
      <c r="E57" s="676"/>
      <c r="F57" s="642" t="s">
        <v>534</v>
      </c>
      <c r="G57" s="751" t="s">
        <v>535</v>
      </c>
      <c r="H57" s="1085">
        <v>17.8</v>
      </c>
      <c r="I57" s="678"/>
      <c r="J57" s="678" t="s">
        <v>76</v>
      </c>
      <c r="K57" s="645" t="s">
        <v>129</v>
      </c>
      <c r="L57" s="645">
        <v>297</v>
      </c>
      <c r="M57" s="645" t="s">
        <v>532</v>
      </c>
      <c r="N57" s="645" t="s">
        <v>85</v>
      </c>
      <c r="O57" s="645" t="s">
        <v>536</v>
      </c>
      <c r="P57" s="658">
        <v>44936</v>
      </c>
      <c r="Q57" s="646" t="s">
        <v>81</v>
      </c>
      <c r="R57" s="646">
        <v>270</v>
      </c>
      <c r="S57" s="642"/>
      <c r="T57" s="646"/>
      <c r="U57" s="646">
        <v>0</v>
      </c>
      <c r="V57" s="646"/>
      <c r="W57" s="646">
        <v>270</v>
      </c>
      <c r="X57" s="645">
        <v>0</v>
      </c>
      <c r="Y57" s="680">
        <f>R57-X57</f>
        <v>270</v>
      </c>
      <c r="Z57" s="415">
        <v>0</v>
      </c>
      <c r="AA57" s="415">
        <v>0</v>
      </c>
      <c r="AB57" s="415">
        <v>24</v>
      </c>
      <c r="AC57" s="687">
        <v>48</v>
      </c>
      <c r="AD57" s="687">
        <v>48</v>
      </c>
      <c r="AE57" s="683">
        <v>48</v>
      </c>
      <c r="AF57" s="687">
        <v>0</v>
      </c>
      <c r="AG57" s="416">
        <v>0</v>
      </c>
      <c r="AH57" s="413">
        <v>0</v>
      </c>
      <c r="AI57" s="508">
        <v>0</v>
      </c>
      <c r="AJ57" s="717">
        <v>102</v>
      </c>
      <c r="AK57" s="509">
        <f t="shared" si="5"/>
        <v>270</v>
      </c>
      <c r="AL57" s="875"/>
      <c r="AM57" s="883"/>
      <c r="AN57" s="877"/>
      <c r="AO57" s="878"/>
      <c r="AP57" s="877"/>
      <c r="AQ57" s="877"/>
      <c r="AR57" s="362"/>
      <c r="AS57" s="362"/>
      <c r="AT57" s="362"/>
      <c r="AU57" s="362"/>
      <c r="AV57" s="362"/>
      <c r="AW57" s="362"/>
      <c r="AX57" s="362"/>
      <c r="AY57" s="362"/>
      <c r="AZ57" s="362"/>
      <c r="BA57" s="362"/>
    </row>
    <row r="58" spans="2:95" s="364" customFormat="1" ht="30" customHeight="1" x14ac:dyDescent="0.25">
      <c r="B58" s="437"/>
      <c r="C58" s="437"/>
      <c r="D58" s="741" t="s">
        <v>537</v>
      </c>
      <c r="E58" s="676"/>
      <c r="F58" s="642" t="s">
        <v>534</v>
      </c>
      <c r="G58" s="747" t="s">
        <v>538</v>
      </c>
      <c r="H58" s="1087"/>
      <c r="I58" s="678"/>
      <c r="J58" s="678" t="s">
        <v>76</v>
      </c>
      <c r="K58" s="645" t="s">
        <v>129</v>
      </c>
      <c r="L58" s="645">
        <v>297</v>
      </c>
      <c r="M58" s="645" t="s">
        <v>532</v>
      </c>
      <c r="N58" s="645" t="s">
        <v>85</v>
      </c>
      <c r="O58" s="645" t="s">
        <v>536</v>
      </c>
      <c r="P58" s="658">
        <v>44936</v>
      </c>
      <c r="Q58" s="646" t="s">
        <v>81</v>
      </c>
      <c r="R58" s="646">
        <v>33</v>
      </c>
      <c r="S58" s="642"/>
      <c r="T58" s="646"/>
      <c r="U58" s="646">
        <v>33</v>
      </c>
      <c r="V58" s="646"/>
      <c r="W58" s="646">
        <v>0</v>
      </c>
      <c r="X58" s="645">
        <v>0</v>
      </c>
      <c r="Y58" s="680">
        <f>R58-X58</f>
        <v>33</v>
      </c>
      <c r="Z58" s="514">
        <v>0</v>
      </c>
      <c r="AA58" s="514">
        <v>0</v>
      </c>
      <c r="AB58" s="514">
        <v>0</v>
      </c>
      <c r="AC58" s="686">
        <v>33</v>
      </c>
      <c r="AD58" s="686">
        <v>0</v>
      </c>
      <c r="AE58" s="685">
        <v>0</v>
      </c>
      <c r="AF58" s="686">
        <v>0</v>
      </c>
      <c r="AG58" s="516">
        <v>0</v>
      </c>
      <c r="AH58" s="517">
        <v>0</v>
      </c>
      <c r="AI58" s="518">
        <v>0</v>
      </c>
      <c r="AJ58" s="720">
        <v>0</v>
      </c>
      <c r="AK58" s="509">
        <f t="shared" si="5"/>
        <v>33</v>
      </c>
      <c r="AL58" s="875"/>
      <c r="AM58" s="883"/>
      <c r="AN58" s="877"/>
      <c r="AO58" s="878"/>
      <c r="AP58" s="877"/>
      <c r="AQ58" s="877"/>
      <c r="AR58" s="362"/>
      <c r="AS58" s="362"/>
      <c r="AT58" s="362"/>
      <c r="AU58" s="362"/>
      <c r="AV58" s="362"/>
      <c r="AW58" s="362"/>
      <c r="AX58" s="362"/>
      <c r="AY58" s="362"/>
      <c r="AZ58" s="362"/>
      <c r="BA58" s="362"/>
    </row>
    <row r="59" spans="2:95" s="364" customFormat="1" ht="27.75" customHeight="1" x14ac:dyDescent="0.25">
      <c r="B59" s="437"/>
      <c r="C59" s="437"/>
      <c r="D59" s="741">
        <v>286</v>
      </c>
      <c r="E59" s="676"/>
      <c r="F59" s="642" t="s">
        <v>544</v>
      </c>
      <c r="G59" s="740" t="s">
        <v>545</v>
      </c>
      <c r="H59" s="643">
        <v>1.5</v>
      </c>
      <c r="I59" s="678" t="s">
        <v>76</v>
      </c>
      <c r="J59" s="678"/>
      <c r="K59" s="645" t="s">
        <v>129</v>
      </c>
      <c r="L59" s="645">
        <v>261</v>
      </c>
      <c r="M59" s="645" t="s">
        <v>542</v>
      </c>
      <c r="N59" s="645" t="s">
        <v>85</v>
      </c>
      <c r="O59" s="645" t="s">
        <v>546</v>
      </c>
      <c r="P59" s="658">
        <v>43994</v>
      </c>
      <c r="Q59" s="646" t="s">
        <v>81</v>
      </c>
      <c r="R59" s="646">
        <v>5</v>
      </c>
      <c r="S59" s="642">
        <v>5</v>
      </c>
      <c r="T59" s="646">
        <v>0</v>
      </c>
      <c r="U59" s="646">
        <v>0</v>
      </c>
      <c r="V59" s="646"/>
      <c r="W59" s="646">
        <v>5</v>
      </c>
      <c r="X59" s="645">
        <v>0</v>
      </c>
      <c r="Y59" s="680">
        <f>R59-X59</f>
        <v>5</v>
      </c>
      <c r="Z59" s="415">
        <v>0</v>
      </c>
      <c r="AA59" s="415">
        <v>5</v>
      </c>
      <c r="AB59" s="415">
        <v>0</v>
      </c>
      <c r="AC59" s="687">
        <v>0</v>
      </c>
      <c r="AD59" s="687">
        <v>0</v>
      </c>
      <c r="AE59" s="683">
        <v>0</v>
      </c>
      <c r="AF59" s="687">
        <v>0</v>
      </c>
      <c r="AG59" s="416">
        <v>0</v>
      </c>
      <c r="AH59" s="413">
        <v>0</v>
      </c>
      <c r="AI59" s="508">
        <v>0</v>
      </c>
      <c r="AJ59" s="717">
        <v>0</v>
      </c>
      <c r="AK59" s="509">
        <f t="shared" si="5"/>
        <v>5</v>
      </c>
      <c r="AL59" s="875"/>
      <c r="AM59" s="883"/>
      <c r="AN59" s="876"/>
      <c r="AO59" s="878"/>
      <c r="AP59" s="876"/>
      <c r="AQ59" s="877"/>
      <c r="AR59" s="362"/>
      <c r="AS59" s="362"/>
      <c r="AT59" s="362"/>
      <c r="AU59" s="362"/>
      <c r="AV59" s="362"/>
      <c r="AW59" s="362"/>
      <c r="AX59" s="362"/>
      <c r="AY59" s="362"/>
      <c r="AZ59" s="362"/>
      <c r="BA59" s="362"/>
    </row>
    <row r="60" spans="2:95" s="364" customFormat="1" ht="48.75" customHeight="1" x14ac:dyDescent="0.25">
      <c r="B60" s="439"/>
      <c r="C60" s="439"/>
      <c r="D60" s="640" t="s">
        <v>568</v>
      </c>
      <c r="E60" s="676" t="s">
        <v>565</v>
      </c>
      <c r="F60" s="642" t="s">
        <v>569</v>
      </c>
      <c r="G60" s="642" t="s">
        <v>556</v>
      </c>
      <c r="H60" s="1085">
        <v>3.8</v>
      </c>
      <c r="I60" s="646"/>
      <c r="J60" s="678" t="s">
        <v>76</v>
      </c>
      <c r="K60" s="645" t="s">
        <v>42</v>
      </c>
      <c r="L60" s="645">
        <v>283</v>
      </c>
      <c r="M60" s="645" t="s">
        <v>488</v>
      </c>
      <c r="N60" s="645" t="s">
        <v>108</v>
      </c>
      <c r="O60" s="647" t="s">
        <v>570</v>
      </c>
      <c r="P60" s="658" t="s">
        <v>571</v>
      </c>
      <c r="Q60" s="646" t="s">
        <v>81</v>
      </c>
      <c r="R60" s="646">
        <v>57</v>
      </c>
      <c r="S60" s="642"/>
      <c r="T60" s="646"/>
      <c r="U60" s="646">
        <v>0</v>
      </c>
      <c r="V60" s="646"/>
      <c r="W60" s="646">
        <v>57</v>
      </c>
      <c r="X60" s="645">
        <v>0</v>
      </c>
      <c r="Y60" s="752">
        <f>R60-X60</f>
        <v>57</v>
      </c>
      <c r="Z60" s="415">
        <v>0</v>
      </c>
      <c r="AA60" s="415">
        <v>30</v>
      </c>
      <c r="AB60" s="415">
        <v>27</v>
      </c>
      <c r="AC60" s="687">
        <v>0</v>
      </c>
      <c r="AD60" s="687">
        <v>0</v>
      </c>
      <c r="AE60" s="683">
        <v>0</v>
      </c>
      <c r="AF60" s="687">
        <v>0</v>
      </c>
      <c r="AG60" s="416">
        <v>0</v>
      </c>
      <c r="AH60" s="413">
        <v>0</v>
      </c>
      <c r="AI60" s="508">
        <v>0</v>
      </c>
      <c r="AJ60" s="717">
        <v>0</v>
      </c>
      <c r="AK60" s="509">
        <f t="shared" si="5"/>
        <v>57</v>
      </c>
      <c r="AL60" s="892"/>
      <c r="AM60" s="883"/>
      <c r="AN60" s="877"/>
      <c r="AO60" s="878"/>
      <c r="AP60" s="877"/>
      <c r="AQ60" s="877"/>
      <c r="AR60" s="362"/>
      <c r="AS60" s="362"/>
      <c r="AT60" s="362"/>
      <c r="AU60" s="362"/>
      <c r="AV60" s="362"/>
      <c r="AW60" s="362"/>
      <c r="AX60" s="362"/>
      <c r="AY60" s="362"/>
      <c r="AZ60" s="362"/>
      <c r="BA60" s="362"/>
    </row>
    <row r="61" spans="2:95" s="364" customFormat="1" ht="30" customHeight="1" x14ac:dyDescent="0.25">
      <c r="B61" s="439"/>
      <c r="C61" s="439"/>
      <c r="D61" s="640" t="s">
        <v>572</v>
      </c>
      <c r="E61" s="676" t="s">
        <v>565</v>
      </c>
      <c r="F61" s="642" t="s">
        <v>569</v>
      </c>
      <c r="G61" s="642" t="s">
        <v>556</v>
      </c>
      <c r="H61" s="1087"/>
      <c r="I61" s="646"/>
      <c r="J61" s="678" t="s">
        <v>76</v>
      </c>
      <c r="K61" s="645" t="s">
        <v>42</v>
      </c>
      <c r="L61" s="645">
        <v>283</v>
      </c>
      <c r="M61" s="645" t="s">
        <v>488</v>
      </c>
      <c r="N61" s="645" t="s">
        <v>108</v>
      </c>
      <c r="O61" s="647" t="s">
        <v>570</v>
      </c>
      <c r="P61" s="658" t="s">
        <v>571</v>
      </c>
      <c r="Q61" s="646" t="s">
        <v>81</v>
      </c>
      <c r="R61" s="646">
        <v>19</v>
      </c>
      <c r="S61" s="642"/>
      <c r="T61" s="646"/>
      <c r="U61" s="646">
        <v>19</v>
      </c>
      <c r="V61" s="646"/>
      <c r="W61" s="646">
        <v>0</v>
      </c>
      <c r="X61" s="645">
        <v>0</v>
      </c>
      <c r="Y61" s="752">
        <f>R61-X61</f>
        <v>19</v>
      </c>
      <c r="Z61" s="514">
        <v>0</v>
      </c>
      <c r="AA61" s="514">
        <v>0</v>
      </c>
      <c r="AB61" s="514">
        <v>19</v>
      </c>
      <c r="AC61" s="686">
        <v>0</v>
      </c>
      <c r="AD61" s="686">
        <v>0</v>
      </c>
      <c r="AE61" s="685">
        <v>0</v>
      </c>
      <c r="AF61" s="686">
        <v>0</v>
      </c>
      <c r="AG61" s="516">
        <v>0</v>
      </c>
      <c r="AH61" s="517">
        <v>0</v>
      </c>
      <c r="AI61" s="518">
        <v>0</v>
      </c>
      <c r="AJ61" s="720">
        <v>0</v>
      </c>
      <c r="AK61" s="509">
        <f t="shared" si="5"/>
        <v>19</v>
      </c>
      <c r="AL61" s="892"/>
      <c r="AM61" s="883"/>
      <c r="AN61" s="877"/>
      <c r="AO61" s="878"/>
      <c r="AP61" s="877"/>
      <c r="AQ61" s="877"/>
      <c r="AR61" s="362"/>
      <c r="AS61" s="362"/>
      <c r="AT61" s="362"/>
      <c r="AU61" s="362"/>
      <c r="AV61" s="362"/>
      <c r="AW61" s="362"/>
      <c r="AX61" s="362"/>
      <c r="AY61" s="362"/>
      <c r="AZ61" s="362"/>
      <c r="BA61" s="362"/>
    </row>
    <row r="62" spans="2:95" s="364" customFormat="1" ht="30" customHeight="1" x14ac:dyDescent="0.25">
      <c r="B62" s="439"/>
      <c r="C62" s="439"/>
      <c r="D62" s="640" t="s">
        <v>573</v>
      </c>
      <c r="E62" s="676"/>
      <c r="F62" s="642" t="s">
        <v>574</v>
      </c>
      <c r="G62" s="642"/>
      <c r="H62" s="643">
        <v>1.1000000000000001</v>
      </c>
      <c r="I62" s="646"/>
      <c r="J62" s="678" t="s">
        <v>76</v>
      </c>
      <c r="K62" s="645" t="s">
        <v>129</v>
      </c>
      <c r="L62" s="645">
        <v>283</v>
      </c>
      <c r="M62" s="645" t="s">
        <v>488</v>
      </c>
      <c r="N62" s="645" t="s">
        <v>85</v>
      </c>
      <c r="O62" s="647" t="s">
        <v>575</v>
      </c>
      <c r="P62" s="658">
        <v>44734</v>
      </c>
      <c r="Q62" s="646" t="s">
        <v>81</v>
      </c>
      <c r="R62" s="646">
        <v>22</v>
      </c>
      <c r="S62" s="642">
        <v>22</v>
      </c>
      <c r="T62" s="646"/>
      <c r="U62" s="646">
        <v>22</v>
      </c>
      <c r="V62" s="646"/>
      <c r="W62" s="646">
        <v>0</v>
      </c>
      <c r="X62" s="645">
        <v>0</v>
      </c>
      <c r="Y62" s="752">
        <f t="shared" ref="Y62:Y64" si="8">R62-X62</f>
        <v>22</v>
      </c>
      <c r="Z62" s="514">
        <v>0</v>
      </c>
      <c r="AA62" s="514">
        <v>0</v>
      </c>
      <c r="AB62" s="514">
        <v>0</v>
      </c>
      <c r="AC62" s="686">
        <v>22</v>
      </c>
      <c r="AD62" s="686">
        <v>0</v>
      </c>
      <c r="AE62" s="685">
        <v>0</v>
      </c>
      <c r="AF62" s="686">
        <v>0</v>
      </c>
      <c r="AG62" s="516">
        <v>0</v>
      </c>
      <c r="AH62" s="519">
        <v>0</v>
      </c>
      <c r="AI62" s="518">
        <v>0</v>
      </c>
      <c r="AJ62" s="720">
        <v>0</v>
      </c>
      <c r="AK62" s="509">
        <f t="shared" si="5"/>
        <v>22</v>
      </c>
      <c r="AL62" s="892"/>
      <c r="AM62" s="883"/>
      <c r="AN62" s="877"/>
      <c r="AO62" s="878"/>
      <c r="AP62" s="877"/>
      <c r="AQ62" s="877"/>
      <c r="AR62" s="362"/>
      <c r="AS62" s="362"/>
      <c r="AT62" s="362"/>
      <c r="AU62" s="362"/>
      <c r="AV62" s="362"/>
      <c r="AW62" s="362"/>
      <c r="AX62" s="362"/>
      <c r="AY62" s="362"/>
      <c r="AZ62" s="362"/>
      <c r="BA62" s="362"/>
    </row>
    <row r="63" spans="2:95" s="364" customFormat="1" ht="30" customHeight="1" x14ac:dyDescent="0.25">
      <c r="B63" s="439"/>
      <c r="C63" s="439"/>
      <c r="D63" s="753">
        <v>211</v>
      </c>
      <c r="E63" s="364" t="s">
        <v>576</v>
      </c>
      <c r="F63" s="754" t="s">
        <v>577</v>
      </c>
      <c r="G63" s="755" t="s">
        <v>578</v>
      </c>
      <c r="H63" s="756">
        <v>0.5</v>
      </c>
      <c r="J63" s="678" t="s">
        <v>76</v>
      </c>
      <c r="K63" s="367" t="s">
        <v>42</v>
      </c>
      <c r="L63" s="645">
        <v>283</v>
      </c>
      <c r="M63" s="645" t="s">
        <v>488</v>
      </c>
      <c r="N63" s="367" t="s">
        <v>85</v>
      </c>
      <c r="O63" s="645" t="s">
        <v>579</v>
      </c>
      <c r="P63" s="662">
        <v>44295</v>
      </c>
      <c r="Q63" s="645" t="s">
        <v>81</v>
      </c>
      <c r="R63" s="757">
        <v>4</v>
      </c>
      <c r="S63" s="642">
        <v>4</v>
      </c>
      <c r="T63" s="646"/>
      <c r="U63" s="646">
        <v>0</v>
      </c>
      <c r="V63" s="646"/>
      <c r="W63" s="646">
        <v>4</v>
      </c>
      <c r="X63" s="645">
        <v>0</v>
      </c>
      <c r="Y63" s="752">
        <f t="shared" si="8"/>
        <v>4</v>
      </c>
      <c r="Z63" s="415">
        <v>0</v>
      </c>
      <c r="AA63" s="415">
        <v>0</v>
      </c>
      <c r="AB63" s="415">
        <v>4</v>
      </c>
      <c r="AC63" s="687">
        <v>0</v>
      </c>
      <c r="AD63" s="687">
        <v>0</v>
      </c>
      <c r="AE63" s="683">
        <v>0</v>
      </c>
      <c r="AF63" s="687">
        <v>0</v>
      </c>
      <c r="AG63" s="416">
        <v>0</v>
      </c>
      <c r="AH63" s="438">
        <v>0</v>
      </c>
      <c r="AI63" s="508">
        <v>0</v>
      </c>
      <c r="AJ63" s="717">
        <v>0</v>
      </c>
      <c r="AK63" s="509">
        <f t="shared" si="5"/>
        <v>4</v>
      </c>
      <c r="AL63" s="875"/>
      <c r="AM63" s="883"/>
      <c r="AN63" s="877"/>
      <c r="AO63" s="878"/>
      <c r="AP63" s="877"/>
      <c r="AQ63" s="877"/>
      <c r="AR63" s="362"/>
      <c r="AS63" s="362"/>
      <c r="AT63" s="362"/>
      <c r="AU63" s="362"/>
      <c r="AV63" s="362"/>
      <c r="AW63" s="362"/>
      <c r="AX63" s="362"/>
      <c r="AY63" s="362"/>
      <c r="AZ63" s="362"/>
      <c r="BA63" s="362"/>
    </row>
    <row r="64" spans="2:95" s="364" customFormat="1" ht="47.25" customHeight="1" x14ac:dyDescent="0.25">
      <c r="C64" s="367"/>
      <c r="D64" s="640" t="s">
        <v>599</v>
      </c>
      <c r="E64" s="676"/>
      <c r="F64" s="642" t="s">
        <v>600</v>
      </c>
      <c r="G64" s="642" t="s">
        <v>601</v>
      </c>
      <c r="H64" s="643"/>
      <c r="I64" s="678" t="s">
        <v>76</v>
      </c>
      <c r="J64" s="678"/>
      <c r="K64" s="645" t="s">
        <v>129</v>
      </c>
      <c r="L64" s="645">
        <v>283</v>
      </c>
      <c r="M64" s="645" t="s">
        <v>488</v>
      </c>
      <c r="N64" s="646" t="s">
        <v>108</v>
      </c>
      <c r="O64" s="647" t="s">
        <v>602</v>
      </c>
      <c r="P64" s="658">
        <v>44740</v>
      </c>
      <c r="Q64" s="646" t="s">
        <v>81</v>
      </c>
      <c r="R64" s="646">
        <v>4</v>
      </c>
      <c r="S64" s="642">
        <v>4</v>
      </c>
      <c r="T64" s="646">
        <v>0</v>
      </c>
      <c r="U64" s="646">
        <v>0</v>
      </c>
      <c r="V64" s="646"/>
      <c r="W64" s="646">
        <v>4</v>
      </c>
      <c r="X64" s="645">
        <v>0</v>
      </c>
      <c r="Y64" s="680">
        <f t="shared" si="8"/>
        <v>4</v>
      </c>
      <c r="Z64" s="415">
        <v>0</v>
      </c>
      <c r="AA64" s="415">
        <v>4</v>
      </c>
      <c r="AB64" s="415">
        <v>0</v>
      </c>
      <c r="AC64" s="687">
        <v>0</v>
      </c>
      <c r="AD64" s="687">
        <v>0</v>
      </c>
      <c r="AE64" s="683">
        <v>0</v>
      </c>
      <c r="AF64" s="687">
        <v>0</v>
      </c>
      <c r="AG64" s="416">
        <v>0</v>
      </c>
      <c r="AH64" s="413">
        <v>0</v>
      </c>
      <c r="AI64" s="508">
        <v>0</v>
      </c>
      <c r="AJ64" s="717">
        <v>0</v>
      </c>
      <c r="AK64" s="509">
        <f t="shared" si="5"/>
        <v>4</v>
      </c>
      <c r="AL64" s="875"/>
      <c r="AM64" s="883"/>
      <c r="AN64" s="877"/>
      <c r="AO64" s="878"/>
      <c r="AP64" s="877"/>
      <c r="AQ64" s="877"/>
      <c r="AR64" s="362"/>
      <c r="AS64" s="362"/>
      <c r="AT64" s="362"/>
      <c r="AU64" s="362"/>
      <c r="AV64" s="362"/>
      <c r="AW64" s="362"/>
      <c r="AX64" s="362"/>
      <c r="AY64" s="362"/>
      <c r="AZ64" s="362"/>
      <c r="BA64" s="362"/>
    </row>
    <row r="65" spans="2:95" s="364" customFormat="1" ht="252" x14ac:dyDescent="0.25">
      <c r="B65" s="419"/>
      <c r="C65" s="367"/>
      <c r="D65" s="639" t="s">
        <v>604</v>
      </c>
      <c r="E65" s="640" t="s">
        <v>605</v>
      </c>
      <c r="F65" s="641" t="s">
        <v>606</v>
      </c>
      <c r="G65" s="642" t="s">
        <v>607</v>
      </c>
      <c r="H65" s="643">
        <v>34</v>
      </c>
      <c r="I65" s="678" t="s">
        <v>76</v>
      </c>
      <c r="J65" s="644"/>
      <c r="K65" s="644" t="s">
        <v>608</v>
      </c>
      <c r="L65" s="644" t="s">
        <v>609</v>
      </c>
      <c r="M65" s="645" t="s">
        <v>77</v>
      </c>
      <c r="N65" s="646" t="s">
        <v>108</v>
      </c>
      <c r="O65" s="647" t="s">
        <v>610</v>
      </c>
      <c r="P65" s="663">
        <v>39795</v>
      </c>
      <c r="Q65" s="646" t="s">
        <v>81</v>
      </c>
      <c r="R65" s="646">
        <v>550</v>
      </c>
      <c r="S65" s="646">
        <v>550</v>
      </c>
      <c r="T65" s="646">
        <v>0</v>
      </c>
      <c r="U65" s="646">
        <v>0</v>
      </c>
      <c r="V65" s="646"/>
      <c r="W65" s="646">
        <v>550</v>
      </c>
      <c r="X65" s="645">
        <v>0</v>
      </c>
      <c r="Y65" s="680">
        <f>R65-X65</f>
        <v>550</v>
      </c>
      <c r="Z65" s="415">
        <v>0</v>
      </c>
      <c r="AA65" s="415">
        <v>0</v>
      </c>
      <c r="AB65" s="415">
        <v>48</v>
      </c>
      <c r="AC65" s="687">
        <v>48</v>
      </c>
      <c r="AD65" s="687">
        <v>48</v>
      </c>
      <c r="AE65" s="683">
        <v>48</v>
      </c>
      <c r="AF65" s="687">
        <v>48</v>
      </c>
      <c r="AG65" s="416">
        <v>48</v>
      </c>
      <c r="AH65" s="413">
        <v>48</v>
      </c>
      <c r="AI65" s="508">
        <v>48</v>
      </c>
      <c r="AJ65" s="717">
        <v>166</v>
      </c>
      <c r="AK65" s="509">
        <f t="shared" si="5"/>
        <v>550</v>
      </c>
      <c r="AL65" s="875"/>
      <c r="AM65" s="883"/>
      <c r="AN65" s="877"/>
      <c r="AO65" s="893"/>
      <c r="AP65" s="877"/>
      <c r="AQ65" s="877"/>
      <c r="AR65" s="362"/>
      <c r="AS65" s="362"/>
      <c r="AT65" s="362"/>
      <c r="AU65" s="362"/>
      <c r="AV65" s="362"/>
      <c r="AW65" s="362"/>
      <c r="AX65" s="362"/>
      <c r="AY65" s="362"/>
      <c r="AZ65" s="362"/>
      <c r="BA65" s="362"/>
    </row>
    <row r="66" spans="2:95" s="364" customFormat="1" ht="157.5" x14ac:dyDescent="0.25">
      <c r="B66" s="442"/>
      <c r="C66" s="442"/>
      <c r="D66" s="759" t="s">
        <v>613</v>
      </c>
      <c r="E66" s="760" t="s">
        <v>614</v>
      </c>
      <c r="F66" s="761" t="s">
        <v>615</v>
      </c>
      <c r="G66" s="762" t="s">
        <v>616</v>
      </c>
      <c r="H66" s="1106">
        <v>64.67</v>
      </c>
      <c r="I66" s="763" t="s">
        <v>76</v>
      </c>
      <c r="J66" s="764"/>
      <c r="K66" s="765" t="s">
        <v>617</v>
      </c>
      <c r="L66" s="765">
        <v>292</v>
      </c>
      <c r="M66" s="765" t="s">
        <v>618</v>
      </c>
      <c r="N66" s="764" t="s">
        <v>619</v>
      </c>
      <c r="O66" s="765" t="s">
        <v>620</v>
      </c>
      <c r="P66" s="664" t="s">
        <v>621</v>
      </c>
      <c r="Q66" s="764" t="s">
        <v>81</v>
      </c>
      <c r="R66" s="766">
        <v>765</v>
      </c>
      <c r="S66" s="762" t="s">
        <v>622</v>
      </c>
      <c r="T66" s="764" t="s">
        <v>622</v>
      </c>
      <c r="U66" s="764">
        <v>0</v>
      </c>
      <c r="V66" s="764"/>
      <c r="W66" s="766">
        <v>765</v>
      </c>
      <c r="X66" s="574">
        <v>0</v>
      </c>
      <c r="Y66" s="767">
        <f t="shared" ref="Y66:Y74" si="9">R66-X66</f>
        <v>765</v>
      </c>
      <c r="Z66" s="595">
        <v>0</v>
      </c>
      <c r="AA66" s="595">
        <v>0</v>
      </c>
      <c r="AB66" s="595">
        <v>0</v>
      </c>
      <c r="AC66" s="694">
        <v>0</v>
      </c>
      <c r="AD66" s="694">
        <v>0</v>
      </c>
      <c r="AE66" s="695">
        <f t="shared" ref="AE66" si="10">SUM(Z66:AD66)</f>
        <v>0</v>
      </c>
      <c r="AF66" s="696">
        <v>0</v>
      </c>
      <c r="AG66" s="596">
        <v>100</v>
      </c>
      <c r="AH66" s="596">
        <v>100</v>
      </c>
      <c r="AI66" s="597">
        <v>100</v>
      </c>
      <c r="AJ66" s="724">
        <v>465</v>
      </c>
      <c r="AK66" s="874">
        <f t="shared" si="5"/>
        <v>765</v>
      </c>
      <c r="AL66" s="891"/>
      <c r="AM66" s="883"/>
      <c r="AN66" s="877"/>
      <c r="AO66" s="878"/>
      <c r="AP66" s="877"/>
      <c r="AQ66" s="877"/>
      <c r="AR66" s="362"/>
      <c r="AS66" s="362"/>
      <c r="AT66" s="362"/>
      <c r="AU66" s="362"/>
      <c r="AV66" s="362"/>
      <c r="AW66" s="362"/>
      <c r="AX66" s="362"/>
      <c r="AY66" s="362"/>
      <c r="AZ66" s="362"/>
      <c r="BA66" s="362"/>
    </row>
    <row r="67" spans="2:95" s="364" customFormat="1" ht="157.5" x14ac:dyDescent="0.25">
      <c r="B67" s="442"/>
      <c r="C67" s="442"/>
      <c r="D67" s="759" t="s">
        <v>623</v>
      </c>
      <c r="E67" s="760" t="s">
        <v>614</v>
      </c>
      <c r="F67" s="761" t="s">
        <v>615</v>
      </c>
      <c r="G67" s="762" t="s">
        <v>616</v>
      </c>
      <c r="H67" s="1106"/>
      <c r="I67" s="763" t="s">
        <v>76</v>
      </c>
      <c r="J67" s="764"/>
      <c r="K67" s="765" t="s">
        <v>617</v>
      </c>
      <c r="L67" s="765">
        <v>292</v>
      </c>
      <c r="M67" s="765" t="s">
        <v>618</v>
      </c>
      <c r="N67" s="764" t="s">
        <v>619</v>
      </c>
      <c r="O67" s="765" t="s">
        <v>620</v>
      </c>
      <c r="P67" s="664" t="s">
        <v>621</v>
      </c>
      <c r="Q67" s="764" t="s">
        <v>81</v>
      </c>
      <c r="R67" s="766">
        <v>135</v>
      </c>
      <c r="S67" s="762"/>
      <c r="T67" s="764"/>
      <c r="U67" s="764">
        <v>135</v>
      </c>
      <c r="V67" s="764"/>
      <c r="W67" s="766">
        <v>0</v>
      </c>
      <c r="X67" s="574">
        <v>0</v>
      </c>
      <c r="Y67" s="767">
        <f t="shared" si="9"/>
        <v>135</v>
      </c>
      <c r="Z67" s="589">
        <v>0</v>
      </c>
      <c r="AA67" s="589">
        <v>0</v>
      </c>
      <c r="AB67" s="589">
        <v>0</v>
      </c>
      <c r="AC67" s="697">
        <v>0</v>
      </c>
      <c r="AD67" s="697">
        <v>0</v>
      </c>
      <c r="AE67" s="698">
        <v>0</v>
      </c>
      <c r="AF67" s="699">
        <v>0</v>
      </c>
      <c r="AG67" s="590">
        <v>0</v>
      </c>
      <c r="AH67" s="590">
        <v>0</v>
      </c>
      <c r="AI67" s="591">
        <v>0</v>
      </c>
      <c r="AJ67" s="725">
        <v>135</v>
      </c>
      <c r="AK67" s="874">
        <f>SUM(Z67:AJ67)</f>
        <v>135</v>
      </c>
      <c r="AL67" s="894"/>
      <c r="AM67" s="894"/>
      <c r="AN67" s="877"/>
      <c r="AO67" s="878"/>
      <c r="AP67" s="877"/>
      <c r="AQ67" s="877"/>
      <c r="AR67" s="362"/>
      <c r="AS67" s="362"/>
      <c r="AT67" s="362"/>
      <c r="AU67" s="362"/>
      <c r="AV67" s="362"/>
      <c r="AW67" s="362"/>
      <c r="AX67" s="362"/>
      <c r="AY67" s="362"/>
      <c r="AZ67" s="362"/>
      <c r="BA67" s="362"/>
      <c r="CQ67" s="430">
        <f t="array" ref="CQ67">AM67:CQ67</f>
        <v>0</v>
      </c>
    </row>
    <row r="68" spans="2:95" s="364" customFormat="1" ht="126" customHeight="1" x14ac:dyDescent="0.25">
      <c r="B68" s="442"/>
      <c r="C68" s="442"/>
      <c r="D68" s="768" t="s">
        <v>624</v>
      </c>
      <c r="E68" s="769" t="s">
        <v>614</v>
      </c>
      <c r="F68" s="770" t="s">
        <v>625</v>
      </c>
      <c r="G68" s="771" t="s">
        <v>626</v>
      </c>
      <c r="H68" s="772">
        <v>1.8</v>
      </c>
      <c r="I68" s="773" t="s">
        <v>76</v>
      </c>
      <c r="J68" s="774"/>
      <c r="K68" s="775" t="s">
        <v>77</v>
      </c>
      <c r="L68" s="775">
        <v>292</v>
      </c>
      <c r="M68" s="775" t="s">
        <v>618</v>
      </c>
      <c r="N68" s="774" t="s">
        <v>627</v>
      </c>
      <c r="O68" s="776" t="s">
        <v>628</v>
      </c>
      <c r="P68" s="665" t="s">
        <v>629</v>
      </c>
      <c r="Q68" s="774" t="s">
        <v>81</v>
      </c>
      <c r="R68" s="777">
        <v>47</v>
      </c>
      <c r="S68" s="771">
        <v>47</v>
      </c>
      <c r="T68" s="774">
        <v>0</v>
      </c>
      <c r="U68" s="774">
        <v>0</v>
      </c>
      <c r="V68" s="774"/>
      <c r="W68" s="777">
        <v>47</v>
      </c>
      <c r="X68" s="775">
        <v>0</v>
      </c>
      <c r="Y68" s="778">
        <f t="shared" si="9"/>
        <v>47</v>
      </c>
      <c r="Z68" s="592">
        <v>0</v>
      </c>
      <c r="AA68" s="592">
        <v>0</v>
      </c>
      <c r="AB68" s="592">
        <v>20</v>
      </c>
      <c r="AC68" s="700">
        <v>27</v>
      </c>
      <c r="AD68" s="700">
        <v>0</v>
      </c>
      <c r="AE68" s="701">
        <v>0</v>
      </c>
      <c r="AF68" s="702">
        <v>0</v>
      </c>
      <c r="AG68" s="593">
        <v>0</v>
      </c>
      <c r="AH68" s="593">
        <v>0</v>
      </c>
      <c r="AI68" s="594">
        <v>0</v>
      </c>
      <c r="AJ68" s="726">
        <v>0</v>
      </c>
      <c r="AK68" s="509">
        <f t="shared" ref="AK68:AK102" si="11">SUM(Z68:AJ68)</f>
        <v>47</v>
      </c>
      <c r="AL68" s="892"/>
      <c r="AM68" s="883"/>
      <c r="AN68" s="877"/>
      <c r="AO68" s="878"/>
      <c r="AP68" s="877"/>
      <c r="AQ68" s="877"/>
      <c r="AR68" s="362"/>
      <c r="AS68" s="362"/>
      <c r="AT68" s="362"/>
      <c r="AU68" s="362"/>
      <c r="AV68" s="362"/>
      <c r="AW68" s="362"/>
      <c r="AX68" s="362"/>
      <c r="AY68" s="362"/>
      <c r="AZ68" s="362"/>
      <c r="BA68" s="362"/>
    </row>
    <row r="69" spans="2:95" s="364" customFormat="1" ht="94.5" customHeight="1" x14ac:dyDescent="0.25">
      <c r="D69" s="640" t="s">
        <v>630</v>
      </c>
      <c r="E69" s="676" t="s">
        <v>614</v>
      </c>
      <c r="F69" s="677" t="s">
        <v>631</v>
      </c>
      <c r="G69" s="642" t="s">
        <v>626</v>
      </c>
      <c r="H69" s="643">
        <v>0.62</v>
      </c>
      <c r="I69" s="678" t="s">
        <v>76</v>
      </c>
      <c r="J69" s="646"/>
      <c r="K69" s="645" t="s">
        <v>77</v>
      </c>
      <c r="L69" s="645">
        <v>292</v>
      </c>
      <c r="M69" s="645" t="s">
        <v>618</v>
      </c>
      <c r="N69" s="646" t="s">
        <v>619</v>
      </c>
      <c r="O69" s="647" t="s">
        <v>632</v>
      </c>
      <c r="P69" s="663" t="s">
        <v>621</v>
      </c>
      <c r="Q69" s="646" t="s">
        <v>81</v>
      </c>
      <c r="R69" s="679">
        <v>19</v>
      </c>
      <c r="S69" s="642"/>
      <c r="T69" s="646"/>
      <c r="U69" s="646">
        <v>0</v>
      </c>
      <c r="V69" s="646"/>
      <c r="W69" s="679">
        <v>19</v>
      </c>
      <c r="X69" s="645">
        <v>0</v>
      </c>
      <c r="Y69" s="680">
        <f t="shared" si="9"/>
        <v>19</v>
      </c>
      <c r="Z69" s="415">
        <v>0</v>
      </c>
      <c r="AA69" s="415">
        <v>0</v>
      </c>
      <c r="AB69" s="415">
        <v>0</v>
      </c>
      <c r="AC69" s="687">
        <v>0</v>
      </c>
      <c r="AD69" s="687">
        <v>0</v>
      </c>
      <c r="AE69" s="683">
        <f t="shared" ref="AE69" si="12">SUM(Z69:AD69)</f>
        <v>0</v>
      </c>
      <c r="AF69" s="682">
        <v>19</v>
      </c>
      <c r="AG69" s="413">
        <v>0</v>
      </c>
      <c r="AH69" s="413">
        <v>0</v>
      </c>
      <c r="AI69" s="508">
        <v>0</v>
      </c>
      <c r="AJ69" s="717">
        <v>0</v>
      </c>
      <c r="AK69" s="509">
        <f t="shared" si="11"/>
        <v>19</v>
      </c>
      <c r="AL69" s="892"/>
      <c r="AM69" s="883"/>
      <c r="AN69" s="877"/>
      <c r="AO69" s="878"/>
      <c r="AP69" s="877"/>
      <c r="AQ69" s="877"/>
      <c r="AR69" s="362"/>
      <c r="AS69" s="362"/>
      <c r="AT69" s="362"/>
      <c r="AU69" s="362"/>
      <c r="AV69" s="362"/>
      <c r="AW69" s="362"/>
      <c r="AX69" s="362"/>
      <c r="AY69" s="362"/>
      <c r="AZ69" s="362"/>
      <c r="BA69" s="362"/>
    </row>
    <row r="70" spans="2:95" s="364" customFormat="1" ht="94.5" customHeight="1" x14ac:dyDescent="0.25">
      <c r="D70" s="640" t="s">
        <v>633</v>
      </c>
      <c r="E70" s="676" t="s">
        <v>614</v>
      </c>
      <c r="F70" s="677" t="s">
        <v>634</v>
      </c>
      <c r="G70" s="642" t="s">
        <v>626</v>
      </c>
      <c r="H70" s="643">
        <v>3.74</v>
      </c>
      <c r="I70" s="678" t="s">
        <v>76</v>
      </c>
      <c r="J70" s="646"/>
      <c r="K70" s="645" t="s">
        <v>77</v>
      </c>
      <c r="L70" s="645">
        <v>292</v>
      </c>
      <c r="M70" s="645" t="s">
        <v>618</v>
      </c>
      <c r="N70" s="646" t="s">
        <v>619</v>
      </c>
      <c r="O70" s="647" t="s">
        <v>632</v>
      </c>
      <c r="P70" s="663" t="s">
        <v>621</v>
      </c>
      <c r="Q70" s="646" t="s">
        <v>81</v>
      </c>
      <c r="R70" s="679">
        <v>114</v>
      </c>
      <c r="S70" s="642"/>
      <c r="T70" s="646"/>
      <c r="U70" s="646">
        <v>0</v>
      </c>
      <c r="V70" s="646"/>
      <c r="W70" s="679">
        <v>114</v>
      </c>
      <c r="X70" s="645">
        <v>0</v>
      </c>
      <c r="Y70" s="680">
        <f t="shared" si="9"/>
        <v>114</v>
      </c>
      <c r="Z70" s="415">
        <v>0</v>
      </c>
      <c r="AA70" s="415">
        <v>0</v>
      </c>
      <c r="AB70" s="415">
        <v>0</v>
      </c>
      <c r="AC70" s="687">
        <v>36</v>
      </c>
      <c r="AD70" s="687">
        <v>36</v>
      </c>
      <c r="AE70" s="683">
        <v>36</v>
      </c>
      <c r="AF70" s="682">
        <v>6</v>
      </c>
      <c r="AG70" s="413">
        <v>0</v>
      </c>
      <c r="AH70" s="413">
        <v>0</v>
      </c>
      <c r="AI70" s="508">
        <v>0</v>
      </c>
      <c r="AJ70" s="717">
        <v>0</v>
      </c>
      <c r="AK70" s="509">
        <f t="shared" si="11"/>
        <v>114</v>
      </c>
      <c r="AL70" s="892"/>
      <c r="AM70" s="883"/>
      <c r="AN70" s="877"/>
      <c r="AO70" s="878"/>
      <c r="AP70" s="877"/>
      <c r="AQ70" s="877"/>
      <c r="AR70" s="362"/>
      <c r="AS70" s="362"/>
      <c r="AT70" s="362"/>
      <c r="AU70" s="362"/>
      <c r="AV70" s="362"/>
      <c r="AW70" s="362"/>
      <c r="AX70" s="362"/>
      <c r="AY70" s="362"/>
      <c r="AZ70" s="362"/>
      <c r="BA70" s="362"/>
    </row>
    <row r="71" spans="2:95" s="364" customFormat="1" ht="94.5" customHeight="1" x14ac:dyDescent="0.25">
      <c r="D71" s="640" t="s">
        <v>635</v>
      </c>
      <c r="E71" s="676" t="s">
        <v>614</v>
      </c>
      <c r="F71" s="677" t="s">
        <v>636</v>
      </c>
      <c r="G71" s="642" t="s">
        <v>626</v>
      </c>
      <c r="H71" s="1085">
        <v>7.09</v>
      </c>
      <c r="I71" s="678" t="s">
        <v>76</v>
      </c>
      <c r="J71" s="646"/>
      <c r="K71" s="645" t="s">
        <v>77</v>
      </c>
      <c r="L71" s="645">
        <v>293</v>
      </c>
      <c r="M71" s="645" t="s">
        <v>637</v>
      </c>
      <c r="N71" s="646" t="s">
        <v>619</v>
      </c>
      <c r="O71" s="647" t="s">
        <v>632</v>
      </c>
      <c r="P71" s="663" t="s">
        <v>621</v>
      </c>
      <c r="Q71" s="646" t="s">
        <v>81</v>
      </c>
      <c r="R71" s="679">
        <v>165</v>
      </c>
      <c r="S71" s="642"/>
      <c r="T71" s="646"/>
      <c r="U71" s="646">
        <v>0</v>
      </c>
      <c r="V71" s="646"/>
      <c r="W71" s="679">
        <v>165</v>
      </c>
      <c r="X71" s="645">
        <v>0</v>
      </c>
      <c r="Y71" s="680">
        <f t="shared" si="9"/>
        <v>165</v>
      </c>
      <c r="Z71" s="415">
        <v>0</v>
      </c>
      <c r="AA71" s="415">
        <v>0</v>
      </c>
      <c r="AB71" s="415">
        <v>0</v>
      </c>
      <c r="AC71" s="687">
        <v>0</v>
      </c>
      <c r="AD71" s="687">
        <v>0</v>
      </c>
      <c r="AE71" s="683">
        <f t="shared" ref="AE71:AE83" si="13">SUM(Z71:AD71)</f>
        <v>0</v>
      </c>
      <c r="AF71" s="682">
        <v>36</v>
      </c>
      <c r="AG71" s="413">
        <v>36</v>
      </c>
      <c r="AH71" s="413">
        <v>36</v>
      </c>
      <c r="AI71" s="508">
        <v>36</v>
      </c>
      <c r="AJ71" s="717">
        <v>21</v>
      </c>
      <c r="AK71" s="509">
        <f t="shared" si="11"/>
        <v>165</v>
      </c>
      <c r="AL71" s="892"/>
      <c r="AM71" s="883"/>
      <c r="AN71" s="877"/>
      <c r="AO71" s="878"/>
      <c r="AP71" s="877"/>
      <c r="AQ71" s="877"/>
      <c r="AR71" s="362"/>
      <c r="AS71" s="362"/>
      <c r="AT71" s="362"/>
      <c r="AU71" s="362"/>
      <c r="AV71" s="362"/>
      <c r="AW71" s="362"/>
      <c r="AX71" s="362"/>
      <c r="AY71" s="362"/>
      <c r="AZ71" s="362"/>
      <c r="BA71" s="362"/>
    </row>
    <row r="72" spans="2:95" s="364" customFormat="1" ht="94.5" customHeight="1" x14ac:dyDescent="0.25">
      <c r="D72" s="640" t="s">
        <v>638</v>
      </c>
      <c r="E72" s="676" t="s">
        <v>614</v>
      </c>
      <c r="F72" s="677" t="s">
        <v>636</v>
      </c>
      <c r="G72" s="642" t="s">
        <v>626</v>
      </c>
      <c r="H72" s="1087"/>
      <c r="I72" s="678" t="s">
        <v>76</v>
      </c>
      <c r="J72" s="646"/>
      <c r="K72" s="645" t="s">
        <v>77</v>
      </c>
      <c r="L72" s="645">
        <v>293</v>
      </c>
      <c r="M72" s="645" t="s">
        <v>637</v>
      </c>
      <c r="N72" s="646" t="s">
        <v>619</v>
      </c>
      <c r="O72" s="647" t="s">
        <v>632</v>
      </c>
      <c r="P72" s="663" t="s">
        <v>621</v>
      </c>
      <c r="Q72" s="646" t="s">
        <v>81</v>
      </c>
      <c r="R72" s="679">
        <v>75</v>
      </c>
      <c r="S72" s="642"/>
      <c r="T72" s="646"/>
      <c r="U72" s="646">
        <v>0</v>
      </c>
      <c r="V72" s="646"/>
      <c r="W72" s="679">
        <v>75</v>
      </c>
      <c r="X72" s="645">
        <v>0</v>
      </c>
      <c r="Y72" s="680">
        <f t="shared" si="9"/>
        <v>75</v>
      </c>
      <c r="Z72" s="415">
        <v>0</v>
      </c>
      <c r="AA72" s="415">
        <v>0</v>
      </c>
      <c r="AB72" s="415">
        <v>0</v>
      </c>
      <c r="AC72" s="687">
        <v>0</v>
      </c>
      <c r="AD72" s="687">
        <v>36</v>
      </c>
      <c r="AE72" s="683">
        <f t="shared" si="13"/>
        <v>36</v>
      </c>
      <c r="AF72" s="682">
        <v>3</v>
      </c>
      <c r="AG72" s="413">
        <v>0</v>
      </c>
      <c r="AH72" s="413">
        <v>0</v>
      </c>
      <c r="AI72" s="508">
        <v>0</v>
      </c>
      <c r="AJ72" s="717">
        <v>0</v>
      </c>
      <c r="AK72" s="509">
        <f t="shared" si="11"/>
        <v>75</v>
      </c>
      <c r="AL72" s="892"/>
      <c r="AM72" s="883"/>
      <c r="AN72" s="877"/>
      <c r="AO72" s="878"/>
      <c r="AP72" s="877"/>
      <c r="AQ72" s="877"/>
      <c r="AR72" s="362"/>
      <c r="AS72" s="362"/>
      <c r="AT72" s="362"/>
      <c r="AU72" s="362"/>
      <c r="AV72" s="362"/>
      <c r="AW72" s="362"/>
      <c r="AX72" s="362"/>
      <c r="AY72" s="362"/>
      <c r="AZ72" s="362"/>
      <c r="BA72" s="362"/>
    </row>
    <row r="73" spans="2:95" s="364" customFormat="1" ht="126" customHeight="1" x14ac:dyDescent="0.25">
      <c r="D73" s="640" t="s">
        <v>639</v>
      </c>
      <c r="E73" s="676" t="s">
        <v>614</v>
      </c>
      <c r="F73" s="677" t="s">
        <v>640</v>
      </c>
      <c r="G73" s="642" t="s">
        <v>285</v>
      </c>
      <c r="H73" s="833">
        <v>5.19</v>
      </c>
      <c r="I73" s="678" t="s">
        <v>76</v>
      </c>
      <c r="J73" s="646"/>
      <c r="K73" s="645" t="s">
        <v>77</v>
      </c>
      <c r="L73" s="645">
        <v>293</v>
      </c>
      <c r="M73" s="645" t="s">
        <v>637</v>
      </c>
      <c r="N73" s="646" t="s">
        <v>619</v>
      </c>
      <c r="O73" s="647" t="s">
        <v>641</v>
      </c>
      <c r="P73" s="663" t="s">
        <v>642</v>
      </c>
      <c r="Q73" s="646" t="s">
        <v>81</v>
      </c>
      <c r="R73" s="679">
        <v>199</v>
      </c>
      <c r="S73" s="642"/>
      <c r="T73" s="646"/>
      <c r="U73" s="646">
        <v>0</v>
      </c>
      <c r="V73" s="646"/>
      <c r="W73" s="679">
        <v>199</v>
      </c>
      <c r="X73" s="645">
        <v>0</v>
      </c>
      <c r="Y73" s="680">
        <f t="shared" si="9"/>
        <v>199</v>
      </c>
      <c r="Z73" s="415">
        <v>0</v>
      </c>
      <c r="AA73" s="415">
        <v>0</v>
      </c>
      <c r="AB73" s="415">
        <v>0</v>
      </c>
      <c r="AC73" s="687">
        <v>0</v>
      </c>
      <c r="AD73" s="687">
        <v>0</v>
      </c>
      <c r="AE73" s="683">
        <f t="shared" si="13"/>
        <v>0</v>
      </c>
      <c r="AF73" s="682">
        <v>36</v>
      </c>
      <c r="AG73" s="413">
        <v>36</v>
      </c>
      <c r="AH73" s="413">
        <v>36</v>
      </c>
      <c r="AI73" s="508">
        <v>36</v>
      </c>
      <c r="AJ73" s="718">
        <v>55</v>
      </c>
      <c r="AK73" s="509">
        <f t="shared" si="11"/>
        <v>199</v>
      </c>
      <c r="AL73" s="892"/>
      <c r="AM73" s="883"/>
      <c r="AN73" s="877"/>
      <c r="AO73" s="878"/>
      <c r="AP73" s="877"/>
      <c r="AQ73" s="877"/>
      <c r="AR73" s="362"/>
      <c r="AS73" s="362"/>
      <c r="AT73" s="362"/>
      <c r="AU73" s="362"/>
      <c r="AV73" s="362"/>
      <c r="AW73" s="362"/>
      <c r="AX73" s="362"/>
      <c r="AY73" s="362"/>
      <c r="AZ73" s="362"/>
      <c r="BA73" s="362"/>
    </row>
    <row r="74" spans="2:95" s="364" customFormat="1" ht="94.5" customHeight="1" x14ac:dyDescent="0.25">
      <c r="D74" s="640" t="s">
        <v>643</v>
      </c>
      <c r="E74" s="676" t="s">
        <v>614</v>
      </c>
      <c r="F74" s="677" t="s">
        <v>644</v>
      </c>
      <c r="G74" s="642" t="s">
        <v>626</v>
      </c>
      <c r="H74" s="643">
        <v>0.49</v>
      </c>
      <c r="I74" s="678" t="s">
        <v>76</v>
      </c>
      <c r="J74" s="646"/>
      <c r="K74" s="645" t="s">
        <v>77</v>
      </c>
      <c r="L74" s="645">
        <v>293</v>
      </c>
      <c r="M74" s="645" t="s">
        <v>637</v>
      </c>
      <c r="N74" s="646" t="s">
        <v>619</v>
      </c>
      <c r="O74" s="647" t="s">
        <v>632</v>
      </c>
      <c r="P74" s="663" t="s">
        <v>621</v>
      </c>
      <c r="Q74" s="646" t="s">
        <v>81</v>
      </c>
      <c r="R74" s="679">
        <v>15</v>
      </c>
      <c r="S74" s="642"/>
      <c r="T74" s="646"/>
      <c r="U74" s="646">
        <v>0</v>
      </c>
      <c r="V74" s="646"/>
      <c r="W74" s="679">
        <v>15</v>
      </c>
      <c r="X74" s="645">
        <v>0</v>
      </c>
      <c r="Y74" s="680">
        <f t="shared" si="9"/>
        <v>15</v>
      </c>
      <c r="Z74" s="415">
        <v>0</v>
      </c>
      <c r="AA74" s="415">
        <v>0</v>
      </c>
      <c r="AB74" s="415">
        <v>0</v>
      </c>
      <c r="AC74" s="687">
        <v>15</v>
      </c>
      <c r="AD74" s="687">
        <v>0</v>
      </c>
      <c r="AE74" s="683">
        <v>0</v>
      </c>
      <c r="AF74" s="682">
        <v>0</v>
      </c>
      <c r="AG74" s="413">
        <v>0</v>
      </c>
      <c r="AH74" s="413">
        <v>0</v>
      </c>
      <c r="AI74" s="508">
        <v>0</v>
      </c>
      <c r="AJ74" s="717">
        <v>0</v>
      </c>
      <c r="AK74" s="509">
        <f t="shared" si="11"/>
        <v>15</v>
      </c>
      <c r="AL74" s="892"/>
      <c r="AM74" s="883"/>
      <c r="AN74" s="877"/>
      <c r="AO74" s="878"/>
      <c r="AP74" s="877"/>
      <c r="AQ74" s="877"/>
      <c r="AR74" s="362"/>
      <c r="AS74" s="362"/>
      <c r="AT74" s="362"/>
      <c r="AU74" s="362"/>
      <c r="AV74" s="362"/>
      <c r="AW74" s="362"/>
      <c r="AX74" s="362"/>
      <c r="AY74" s="362"/>
      <c r="AZ74" s="362"/>
      <c r="BA74" s="362"/>
    </row>
    <row r="75" spans="2:95" s="364" customFormat="1" ht="94.5" customHeight="1" x14ac:dyDescent="0.25">
      <c r="D75" s="640" t="s">
        <v>645</v>
      </c>
      <c r="E75" s="676" t="s">
        <v>614</v>
      </c>
      <c r="F75" s="677" t="s">
        <v>646</v>
      </c>
      <c r="G75" s="642" t="s">
        <v>626</v>
      </c>
      <c r="H75" s="643">
        <v>4.21</v>
      </c>
      <c r="I75" s="678" t="s">
        <v>76</v>
      </c>
      <c r="J75" s="646"/>
      <c r="K75" s="645" t="s">
        <v>77</v>
      </c>
      <c r="L75" s="645">
        <v>293</v>
      </c>
      <c r="M75" s="645" t="s">
        <v>637</v>
      </c>
      <c r="N75" s="646" t="s">
        <v>619</v>
      </c>
      <c r="O75" s="647" t="s">
        <v>632</v>
      </c>
      <c r="P75" s="663" t="s">
        <v>621</v>
      </c>
      <c r="Q75" s="646" t="s">
        <v>81</v>
      </c>
      <c r="R75" s="679">
        <v>129</v>
      </c>
      <c r="S75" s="642"/>
      <c r="T75" s="646"/>
      <c r="U75" s="646">
        <v>0</v>
      </c>
      <c r="V75" s="646"/>
      <c r="W75" s="679">
        <v>129</v>
      </c>
      <c r="X75" s="645">
        <v>0</v>
      </c>
      <c r="Y75" s="680">
        <f>R75-X75</f>
        <v>129</v>
      </c>
      <c r="Z75" s="415">
        <v>0</v>
      </c>
      <c r="AA75" s="415">
        <v>0</v>
      </c>
      <c r="AB75" s="415">
        <v>0</v>
      </c>
      <c r="AC75" s="687">
        <v>0</v>
      </c>
      <c r="AD75" s="687">
        <v>36</v>
      </c>
      <c r="AE75" s="683">
        <v>36</v>
      </c>
      <c r="AF75" s="682">
        <v>36</v>
      </c>
      <c r="AG75" s="413">
        <v>21</v>
      </c>
      <c r="AH75" s="413">
        <v>0</v>
      </c>
      <c r="AI75" s="508">
        <v>0</v>
      </c>
      <c r="AJ75" s="717">
        <v>0</v>
      </c>
      <c r="AK75" s="509">
        <f t="shared" si="11"/>
        <v>129</v>
      </c>
      <c r="AL75" s="892"/>
      <c r="AM75" s="883"/>
      <c r="AN75" s="877"/>
      <c r="AO75" s="878"/>
      <c r="AP75" s="877"/>
      <c r="AQ75" s="877"/>
      <c r="AR75" s="362"/>
      <c r="AS75" s="362"/>
      <c r="AT75" s="362"/>
      <c r="AU75" s="362"/>
      <c r="AV75" s="362"/>
      <c r="AW75" s="362"/>
      <c r="AX75" s="362"/>
      <c r="AY75" s="362"/>
      <c r="AZ75" s="362"/>
      <c r="BA75" s="362"/>
    </row>
    <row r="76" spans="2:95" s="364" customFormat="1" ht="94.5" customHeight="1" x14ac:dyDescent="0.25">
      <c r="D76" s="640" t="s">
        <v>647</v>
      </c>
      <c r="E76" s="676" t="s">
        <v>614</v>
      </c>
      <c r="F76" s="677" t="s">
        <v>648</v>
      </c>
      <c r="G76" s="642" t="s">
        <v>626</v>
      </c>
      <c r="H76" s="643">
        <v>3.19</v>
      </c>
      <c r="I76" s="678" t="s">
        <v>76</v>
      </c>
      <c r="J76" s="646"/>
      <c r="K76" s="645" t="s">
        <v>77</v>
      </c>
      <c r="L76" s="645">
        <v>293</v>
      </c>
      <c r="M76" s="645" t="s">
        <v>637</v>
      </c>
      <c r="N76" s="646" t="s">
        <v>619</v>
      </c>
      <c r="O76" s="647" t="s">
        <v>632</v>
      </c>
      <c r="P76" s="663" t="s">
        <v>621</v>
      </c>
      <c r="Q76" s="646" t="s">
        <v>81</v>
      </c>
      <c r="R76" s="679">
        <v>97</v>
      </c>
      <c r="S76" s="642"/>
      <c r="T76" s="646"/>
      <c r="U76" s="646">
        <v>0</v>
      </c>
      <c r="V76" s="646"/>
      <c r="W76" s="679">
        <v>97</v>
      </c>
      <c r="X76" s="645">
        <v>0</v>
      </c>
      <c r="Y76" s="680">
        <f t="shared" ref="Y76:Y83" si="14">R76-X76</f>
        <v>97</v>
      </c>
      <c r="Z76" s="415">
        <v>0</v>
      </c>
      <c r="AA76" s="415">
        <v>0</v>
      </c>
      <c r="AB76" s="415">
        <v>0</v>
      </c>
      <c r="AC76" s="687">
        <v>0</v>
      </c>
      <c r="AD76" s="687">
        <v>36</v>
      </c>
      <c r="AE76" s="683">
        <v>36</v>
      </c>
      <c r="AF76" s="682">
        <v>25</v>
      </c>
      <c r="AG76" s="413">
        <v>0</v>
      </c>
      <c r="AH76" s="413">
        <v>0</v>
      </c>
      <c r="AI76" s="508">
        <v>0</v>
      </c>
      <c r="AJ76" s="717">
        <v>0</v>
      </c>
      <c r="AK76" s="509">
        <f t="shared" si="11"/>
        <v>97</v>
      </c>
      <c r="AL76" s="892"/>
      <c r="AM76" s="883"/>
      <c r="AN76" s="877"/>
      <c r="AO76" s="878"/>
      <c r="AP76" s="877"/>
      <c r="AQ76" s="877"/>
      <c r="AR76" s="362"/>
      <c r="AS76" s="362"/>
      <c r="AT76" s="362"/>
      <c r="AU76" s="362"/>
      <c r="AV76" s="362"/>
      <c r="AW76" s="362"/>
      <c r="AX76" s="362"/>
      <c r="AY76" s="362"/>
      <c r="AZ76" s="362"/>
      <c r="BA76" s="362"/>
    </row>
    <row r="77" spans="2:95" s="364" customFormat="1" ht="126" x14ac:dyDescent="0.25">
      <c r="D77" s="640" t="s">
        <v>649</v>
      </c>
      <c r="E77" s="676" t="s">
        <v>614</v>
      </c>
      <c r="F77" s="677" t="s">
        <v>650</v>
      </c>
      <c r="G77" s="642" t="s">
        <v>626</v>
      </c>
      <c r="H77" s="643">
        <v>1.87</v>
      </c>
      <c r="I77" s="678" t="s">
        <v>76</v>
      </c>
      <c r="J77" s="646"/>
      <c r="K77" s="645" t="s">
        <v>77</v>
      </c>
      <c r="L77" s="645">
        <v>293</v>
      </c>
      <c r="M77" s="645" t="s">
        <v>637</v>
      </c>
      <c r="N77" s="646" t="s">
        <v>619</v>
      </c>
      <c r="O77" s="647" t="s">
        <v>632</v>
      </c>
      <c r="P77" s="663" t="s">
        <v>621</v>
      </c>
      <c r="Q77" s="646" t="s">
        <v>81</v>
      </c>
      <c r="R77" s="679">
        <v>57</v>
      </c>
      <c r="S77" s="642"/>
      <c r="T77" s="646"/>
      <c r="U77" s="646">
        <v>0</v>
      </c>
      <c r="V77" s="646"/>
      <c r="W77" s="679">
        <v>57</v>
      </c>
      <c r="X77" s="645">
        <v>0</v>
      </c>
      <c r="Y77" s="680">
        <f t="shared" si="14"/>
        <v>57</v>
      </c>
      <c r="Z77" s="415">
        <v>0</v>
      </c>
      <c r="AA77" s="415">
        <v>0</v>
      </c>
      <c r="AB77" s="415">
        <v>0</v>
      </c>
      <c r="AC77" s="687">
        <v>36</v>
      </c>
      <c r="AD77" s="687">
        <v>21</v>
      </c>
      <c r="AE77" s="683">
        <v>0</v>
      </c>
      <c r="AF77" s="682">
        <v>0</v>
      </c>
      <c r="AG77" s="413">
        <v>0</v>
      </c>
      <c r="AH77" s="413">
        <v>0</v>
      </c>
      <c r="AI77" s="508">
        <v>0</v>
      </c>
      <c r="AJ77" s="717">
        <v>0</v>
      </c>
      <c r="AK77" s="509">
        <f t="shared" si="11"/>
        <v>57</v>
      </c>
      <c r="AL77" s="894"/>
      <c r="AM77" s="894"/>
      <c r="AN77" s="877"/>
      <c r="AO77" s="878"/>
      <c r="AP77" s="877"/>
      <c r="AQ77" s="877"/>
      <c r="AR77" s="362"/>
      <c r="AS77" s="362"/>
      <c r="AT77" s="362"/>
      <c r="AU77" s="362"/>
      <c r="AV77" s="362"/>
      <c r="AW77" s="362"/>
      <c r="AX77" s="362"/>
      <c r="AY77" s="362"/>
      <c r="AZ77" s="362"/>
      <c r="BA77" s="362"/>
    </row>
    <row r="78" spans="2:95" s="364" customFormat="1" ht="94.5" customHeight="1" x14ac:dyDescent="0.25">
      <c r="D78" s="640" t="s">
        <v>651</v>
      </c>
      <c r="E78" s="676" t="s">
        <v>614</v>
      </c>
      <c r="F78" s="677" t="s">
        <v>652</v>
      </c>
      <c r="G78" s="642" t="s">
        <v>626</v>
      </c>
      <c r="H78" s="643">
        <v>2.9</v>
      </c>
      <c r="I78" s="678" t="s">
        <v>76</v>
      </c>
      <c r="J78" s="646"/>
      <c r="K78" s="645" t="s">
        <v>77</v>
      </c>
      <c r="L78" s="645">
        <v>293</v>
      </c>
      <c r="M78" s="645" t="s">
        <v>637</v>
      </c>
      <c r="N78" s="646" t="s">
        <v>619</v>
      </c>
      <c r="O78" s="647" t="s">
        <v>632</v>
      </c>
      <c r="P78" s="663" t="s">
        <v>621</v>
      </c>
      <c r="Q78" s="646" t="s">
        <v>81</v>
      </c>
      <c r="R78" s="679">
        <v>88</v>
      </c>
      <c r="S78" s="642"/>
      <c r="T78" s="646"/>
      <c r="U78" s="646">
        <v>0</v>
      </c>
      <c r="V78" s="646"/>
      <c r="W78" s="679">
        <v>88</v>
      </c>
      <c r="X78" s="645">
        <v>0</v>
      </c>
      <c r="Y78" s="680">
        <f t="shared" si="14"/>
        <v>88</v>
      </c>
      <c r="Z78" s="415">
        <v>0</v>
      </c>
      <c r="AA78" s="415">
        <v>0</v>
      </c>
      <c r="AB78" s="415">
        <v>0</v>
      </c>
      <c r="AC78" s="687">
        <v>0</v>
      </c>
      <c r="AD78" s="687">
        <v>0</v>
      </c>
      <c r="AE78" s="683">
        <v>0</v>
      </c>
      <c r="AF78" s="682">
        <v>36</v>
      </c>
      <c r="AG78" s="413">
        <v>36</v>
      </c>
      <c r="AH78" s="413">
        <v>16</v>
      </c>
      <c r="AI78" s="508">
        <v>0</v>
      </c>
      <c r="AJ78" s="717">
        <v>0</v>
      </c>
      <c r="AK78" s="509">
        <f t="shared" si="11"/>
        <v>88</v>
      </c>
      <c r="AL78" s="892"/>
      <c r="AM78" s="883"/>
      <c r="AN78" s="877"/>
      <c r="AO78" s="878"/>
      <c r="AP78" s="877"/>
      <c r="AQ78" s="877"/>
      <c r="AR78" s="362"/>
      <c r="AS78" s="362"/>
      <c r="AT78" s="362"/>
      <c r="AU78" s="362"/>
      <c r="AV78" s="362"/>
      <c r="AW78" s="362"/>
      <c r="AX78" s="362"/>
      <c r="AY78" s="362"/>
      <c r="AZ78" s="362"/>
      <c r="BA78" s="362"/>
    </row>
    <row r="79" spans="2:95" s="364" customFormat="1" ht="94.5" customHeight="1" x14ac:dyDescent="0.25">
      <c r="D79" s="640" t="s">
        <v>653</v>
      </c>
      <c r="E79" s="676" t="s">
        <v>614</v>
      </c>
      <c r="F79" s="677" t="s">
        <v>654</v>
      </c>
      <c r="G79" s="642" t="s">
        <v>626</v>
      </c>
      <c r="H79" s="643">
        <v>0.86</v>
      </c>
      <c r="I79" s="678" t="s">
        <v>76</v>
      </c>
      <c r="J79" s="646"/>
      <c r="K79" s="645" t="s">
        <v>77</v>
      </c>
      <c r="L79" s="645">
        <v>293</v>
      </c>
      <c r="M79" s="645" t="s">
        <v>637</v>
      </c>
      <c r="N79" s="646" t="s">
        <v>619</v>
      </c>
      <c r="O79" s="647" t="s">
        <v>632</v>
      </c>
      <c r="P79" s="663" t="s">
        <v>621</v>
      </c>
      <c r="Q79" s="646" t="s">
        <v>81</v>
      </c>
      <c r="R79" s="679">
        <v>26</v>
      </c>
      <c r="S79" s="642"/>
      <c r="T79" s="646"/>
      <c r="U79" s="646">
        <v>0</v>
      </c>
      <c r="V79" s="646"/>
      <c r="W79" s="679">
        <v>26</v>
      </c>
      <c r="X79" s="645">
        <v>0</v>
      </c>
      <c r="Y79" s="680">
        <f t="shared" si="14"/>
        <v>26</v>
      </c>
      <c r="Z79" s="415">
        <v>0</v>
      </c>
      <c r="AA79" s="415">
        <v>0</v>
      </c>
      <c r="AB79" s="415">
        <v>0</v>
      </c>
      <c r="AC79" s="687">
        <v>0</v>
      </c>
      <c r="AD79" s="687">
        <v>0</v>
      </c>
      <c r="AE79" s="683">
        <f t="shared" si="13"/>
        <v>0</v>
      </c>
      <c r="AF79" s="682">
        <v>26</v>
      </c>
      <c r="AG79" s="413">
        <v>0</v>
      </c>
      <c r="AH79" s="413">
        <f>Y79-AE79-AF79-AG79</f>
        <v>0</v>
      </c>
      <c r="AI79" s="508">
        <v>0</v>
      </c>
      <c r="AJ79" s="717">
        <v>0</v>
      </c>
      <c r="AK79" s="509">
        <f t="shared" si="11"/>
        <v>26</v>
      </c>
      <c r="AL79" s="892"/>
      <c r="AM79" s="883"/>
      <c r="AN79" s="877"/>
      <c r="AO79" s="878"/>
      <c r="AP79" s="877"/>
      <c r="AQ79" s="877"/>
      <c r="AR79" s="362"/>
      <c r="AS79" s="362"/>
      <c r="AT79" s="362"/>
      <c r="AU79" s="362"/>
      <c r="AV79" s="362"/>
      <c r="AW79" s="362"/>
      <c r="AX79" s="362"/>
      <c r="AY79" s="362"/>
      <c r="AZ79" s="362"/>
      <c r="BA79" s="362"/>
    </row>
    <row r="80" spans="2:95" s="364" customFormat="1" ht="94.5" customHeight="1" x14ac:dyDescent="0.25">
      <c r="D80" s="640" t="s">
        <v>655</v>
      </c>
      <c r="E80" s="676" t="s">
        <v>614</v>
      </c>
      <c r="F80" s="677" t="s">
        <v>656</v>
      </c>
      <c r="G80" s="642" t="s">
        <v>626</v>
      </c>
      <c r="H80" s="643">
        <v>1.24</v>
      </c>
      <c r="I80" s="678" t="s">
        <v>76</v>
      </c>
      <c r="J80" s="646"/>
      <c r="K80" s="645" t="s">
        <v>77</v>
      </c>
      <c r="L80" s="645">
        <v>293</v>
      </c>
      <c r="M80" s="645" t="s">
        <v>637</v>
      </c>
      <c r="N80" s="646" t="s">
        <v>619</v>
      </c>
      <c r="O80" s="647" t="s">
        <v>632</v>
      </c>
      <c r="P80" s="663" t="s">
        <v>621</v>
      </c>
      <c r="Q80" s="646" t="s">
        <v>81</v>
      </c>
      <c r="R80" s="679">
        <v>38</v>
      </c>
      <c r="S80" s="642"/>
      <c r="T80" s="646"/>
      <c r="U80" s="646">
        <v>0</v>
      </c>
      <c r="V80" s="646"/>
      <c r="W80" s="679">
        <v>38</v>
      </c>
      <c r="X80" s="645">
        <v>0</v>
      </c>
      <c r="Y80" s="680">
        <f t="shared" si="14"/>
        <v>38</v>
      </c>
      <c r="Z80" s="415">
        <v>0</v>
      </c>
      <c r="AA80" s="415">
        <v>0</v>
      </c>
      <c r="AB80" s="415">
        <v>0</v>
      </c>
      <c r="AC80" s="687">
        <v>0</v>
      </c>
      <c r="AD80" s="687">
        <v>0</v>
      </c>
      <c r="AE80" s="683">
        <f t="shared" si="13"/>
        <v>0</v>
      </c>
      <c r="AF80" s="682">
        <v>0</v>
      </c>
      <c r="AG80" s="413">
        <v>0</v>
      </c>
      <c r="AH80" s="413">
        <v>0</v>
      </c>
      <c r="AI80" s="508">
        <v>38</v>
      </c>
      <c r="AJ80" s="717">
        <v>0</v>
      </c>
      <c r="AK80" s="509">
        <f t="shared" si="11"/>
        <v>38</v>
      </c>
      <c r="AL80" s="892"/>
      <c r="AM80" s="883"/>
      <c r="AN80" s="877"/>
      <c r="AO80" s="878"/>
      <c r="AP80" s="877"/>
      <c r="AQ80" s="877"/>
      <c r="AR80" s="362"/>
      <c r="AS80" s="362"/>
      <c r="AT80" s="362"/>
      <c r="AU80" s="362"/>
      <c r="AV80" s="362"/>
      <c r="AW80" s="362"/>
      <c r="AX80" s="362"/>
      <c r="AY80" s="362"/>
      <c r="AZ80" s="362"/>
      <c r="BA80" s="362"/>
    </row>
    <row r="81" spans="2:95" s="364" customFormat="1" ht="94.5" customHeight="1" x14ac:dyDescent="0.25">
      <c r="D81" s="640" t="s">
        <v>657</v>
      </c>
      <c r="E81" s="676" t="s">
        <v>614</v>
      </c>
      <c r="F81" s="677" t="s">
        <v>658</v>
      </c>
      <c r="G81" s="642" t="s">
        <v>626</v>
      </c>
      <c r="H81" s="643">
        <v>2.73</v>
      </c>
      <c r="I81" s="678" t="s">
        <v>76</v>
      </c>
      <c r="J81" s="646"/>
      <c r="K81" s="645" t="s">
        <v>77</v>
      </c>
      <c r="L81" s="645">
        <v>292</v>
      </c>
      <c r="M81" s="645" t="s">
        <v>618</v>
      </c>
      <c r="N81" s="646" t="s">
        <v>619</v>
      </c>
      <c r="O81" s="647" t="s">
        <v>632</v>
      </c>
      <c r="P81" s="663" t="s">
        <v>621</v>
      </c>
      <c r="Q81" s="646" t="s">
        <v>81</v>
      </c>
      <c r="R81" s="679">
        <v>83</v>
      </c>
      <c r="S81" s="642"/>
      <c r="T81" s="646"/>
      <c r="U81" s="646">
        <v>0</v>
      </c>
      <c r="V81" s="646"/>
      <c r="W81" s="679">
        <v>83</v>
      </c>
      <c r="X81" s="645">
        <v>0</v>
      </c>
      <c r="Y81" s="680">
        <f t="shared" si="14"/>
        <v>83</v>
      </c>
      <c r="Z81" s="415">
        <v>0</v>
      </c>
      <c r="AA81" s="415">
        <v>0</v>
      </c>
      <c r="AB81" s="415">
        <v>0</v>
      </c>
      <c r="AC81" s="687">
        <v>0</v>
      </c>
      <c r="AD81" s="687">
        <v>0</v>
      </c>
      <c r="AE81" s="683">
        <f t="shared" si="13"/>
        <v>0</v>
      </c>
      <c r="AF81" s="682">
        <v>0</v>
      </c>
      <c r="AG81" s="413">
        <v>0</v>
      </c>
      <c r="AH81" s="413">
        <v>0</v>
      </c>
      <c r="AI81" s="508">
        <v>0</v>
      </c>
      <c r="AJ81" s="717">
        <v>83</v>
      </c>
      <c r="AK81" s="509">
        <f t="shared" si="11"/>
        <v>83</v>
      </c>
      <c r="AL81" s="892"/>
      <c r="AM81" s="883"/>
      <c r="AN81" s="877"/>
      <c r="AO81" s="878"/>
      <c r="AP81" s="877"/>
      <c r="AQ81" s="877"/>
      <c r="AR81" s="362"/>
      <c r="AS81" s="362"/>
      <c r="AT81" s="362"/>
      <c r="AU81" s="362"/>
      <c r="AV81" s="362"/>
      <c r="AW81" s="362"/>
      <c r="AX81" s="362"/>
      <c r="AY81" s="362"/>
      <c r="AZ81" s="362"/>
      <c r="BA81" s="362"/>
    </row>
    <row r="82" spans="2:95" s="364" customFormat="1" ht="94.5" customHeight="1" x14ac:dyDescent="0.25">
      <c r="D82" s="640" t="s">
        <v>659</v>
      </c>
      <c r="E82" s="676" t="s">
        <v>614</v>
      </c>
      <c r="F82" s="677" t="s">
        <v>660</v>
      </c>
      <c r="G82" s="642" t="s">
        <v>626</v>
      </c>
      <c r="H82" s="643">
        <v>4.47</v>
      </c>
      <c r="I82" s="678" t="s">
        <v>76</v>
      </c>
      <c r="J82" s="646"/>
      <c r="K82" s="645" t="s">
        <v>77</v>
      </c>
      <c r="L82" s="645">
        <v>292</v>
      </c>
      <c r="M82" s="645" t="s">
        <v>618</v>
      </c>
      <c r="N82" s="646" t="s">
        <v>619</v>
      </c>
      <c r="O82" s="647" t="s">
        <v>632</v>
      </c>
      <c r="P82" s="663" t="s">
        <v>621</v>
      </c>
      <c r="Q82" s="646" t="s">
        <v>81</v>
      </c>
      <c r="R82" s="679">
        <v>137</v>
      </c>
      <c r="S82" s="642"/>
      <c r="T82" s="646"/>
      <c r="U82" s="646">
        <v>0</v>
      </c>
      <c r="V82" s="646"/>
      <c r="W82" s="679">
        <v>137</v>
      </c>
      <c r="X82" s="645">
        <v>0</v>
      </c>
      <c r="Y82" s="680">
        <f t="shared" si="14"/>
        <v>137</v>
      </c>
      <c r="Z82" s="415">
        <v>0</v>
      </c>
      <c r="AA82" s="415">
        <v>0</v>
      </c>
      <c r="AB82" s="415">
        <v>0</v>
      </c>
      <c r="AC82" s="687">
        <v>0</v>
      </c>
      <c r="AD82" s="687">
        <v>0</v>
      </c>
      <c r="AE82" s="683">
        <f t="shared" si="13"/>
        <v>0</v>
      </c>
      <c r="AF82" s="682">
        <v>0</v>
      </c>
      <c r="AG82" s="413">
        <v>0</v>
      </c>
      <c r="AH82" s="413">
        <v>0</v>
      </c>
      <c r="AI82" s="508">
        <v>0</v>
      </c>
      <c r="AJ82" s="717">
        <v>137</v>
      </c>
      <c r="AK82" s="509">
        <f t="shared" si="11"/>
        <v>137</v>
      </c>
      <c r="AL82" s="892"/>
      <c r="AM82" s="883"/>
      <c r="AN82" s="877"/>
      <c r="AO82" s="878"/>
      <c r="AP82" s="877"/>
      <c r="AQ82" s="877"/>
      <c r="AR82" s="362"/>
      <c r="AS82" s="362"/>
      <c r="AT82" s="362"/>
      <c r="AU82" s="362"/>
      <c r="AV82" s="362"/>
      <c r="AW82" s="362"/>
      <c r="AX82" s="362"/>
      <c r="AY82" s="362"/>
      <c r="AZ82" s="362"/>
      <c r="BA82" s="362"/>
    </row>
    <row r="83" spans="2:95" s="364" customFormat="1" ht="94.5" customHeight="1" x14ac:dyDescent="0.25">
      <c r="D83" s="640" t="s">
        <v>661</v>
      </c>
      <c r="E83" s="676" t="s">
        <v>614</v>
      </c>
      <c r="F83" s="677" t="s">
        <v>662</v>
      </c>
      <c r="G83" s="642" t="s">
        <v>626</v>
      </c>
      <c r="H83" s="643">
        <v>3.8</v>
      </c>
      <c r="I83" s="678" t="s">
        <v>76</v>
      </c>
      <c r="J83" s="646"/>
      <c r="K83" s="645" t="s">
        <v>77</v>
      </c>
      <c r="L83" s="645">
        <v>292</v>
      </c>
      <c r="M83" s="645" t="s">
        <v>618</v>
      </c>
      <c r="N83" s="646" t="s">
        <v>619</v>
      </c>
      <c r="O83" s="647" t="s">
        <v>632</v>
      </c>
      <c r="P83" s="663" t="s">
        <v>621</v>
      </c>
      <c r="Q83" s="646" t="s">
        <v>81</v>
      </c>
      <c r="R83" s="679">
        <v>116</v>
      </c>
      <c r="S83" s="642"/>
      <c r="T83" s="646"/>
      <c r="U83" s="646">
        <v>0</v>
      </c>
      <c r="V83" s="646"/>
      <c r="W83" s="679">
        <v>116</v>
      </c>
      <c r="X83" s="645">
        <v>0</v>
      </c>
      <c r="Y83" s="680">
        <f t="shared" si="14"/>
        <v>116</v>
      </c>
      <c r="Z83" s="415">
        <v>0</v>
      </c>
      <c r="AA83" s="415">
        <v>0</v>
      </c>
      <c r="AB83" s="415">
        <v>0</v>
      </c>
      <c r="AC83" s="687">
        <v>0</v>
      </c>
      <c r="AD83" s="687">
        <v>0</v>
      </c>
      <c r="AE83" s="683">
        <f t="shared" si="13"/>
        <v>0</v>
      </c>
      <c r="AF83" s="682">
        <v>0</v>
      </c>
      <c r="AG83" s="413">
        <v>0</v>
      </c>
      <c r="AH83" s="413">
        <v>0</v>
      </c>
      <c r="AI83" s="508">
        <v>0</v>
      </c>
      <c r="AJ83" s="717">
        <v>116</v>
      </c>
      <c r="AK83" s="509">
        <f t="shared" si="11"/>
        <v>116</v>
      </c>
      <c r="AL83" s="892"/>
      <c r="AM83" s="883"/>
      <c r="AN83" s="877"/>
      <c r="AO83" s="878"/>
      <c r="AP83" s="877"/>
      <c r="AQ83" s="877"/>
      <c r="AR83" s="362"/>
      <c r="AS83" s="362"/>
      <c r="AT83" s="362"/>
      <c r="AU83" s="362"/>
      <c r="AV83" s="362"/>
      <c r="AW83" s="362"/>
      <c r="AX83" s="362"/>
      <c r="AY83" s="362"/>
      <c r="AZ83" s="362"/>
      <c r="BA83" s="362"/>
    </row>
    <row r="84" spans="2:95" s="420" customFormat="1" ht="58.5" customHeight="1" x14ac:dyDescent="0.25">
      <c r="B84" s="425"/>
      <c r="C84" s="425"/>
      <c r="D84" s="779" t="s">
        <v>685</v>
      </c>
      <c r="E84" s="780" t="s">
        <v>672</v>
      </c>
      <c r="F84" s="781" t="s">
        <v>686</v>
      </c>
      <c r="G84" s="755" t="s">
        <v>687</v>
      </c>
      <c r="H84" s="756"/>
      <c r="I84" s="782"/>
      <c r="J84" s="783" t="s">
        <v>76</v>
      </c>
      <c r="K84" s="757" t="s">
        <v>77</v>
      </c>
      <c r="L84" s="757">
        <v>312</v>
      </c>
      <c r="M84" s="757" t="s">
        <v>674</v>
      </c>
      <c r="N84" s="757" t="s">
        <v>85</v>
      </c>
      <c r="O84" s="757" t="s">
        <v>688</v>
      </c>
      <c r="P84" s="662">
        <v>41016</v>
      </c>
      <c r="Q84" s="782" t="s">
        <v>81</v>
      </c>
      <c r="R84" s="782">
        <v>98</v>
      </c>
      <c r="S84" s="755">
        <v>98</v>
      </c>
      <c r="T84" s="782">
        <v>0</v>
      </c>
      <c r="U84" s="782">
        <v>0</v>
      </c>
      <c r="V84" s="782">
        <v>0</v>
      </c>
      <c r="W84" s="782">
        <v>98</v>
      </c>
      <c r="X84" s="757">
        <v>0</v>
      </c>
      <c r="Y84" s="785">
        <v>98</v>
      </c>
      <c r="Z84" s="604">
        <v>0</v>
      </c>
      <c r="AA84" s="604">
        <v>0</v>
      </c>
      <c r="AB84" s="604">
        <v>14</v>
      </c>
      <c r="AC84" s="703">
        <v>24</v>
      </c>
      <c r="AD84" s="703">
        <v>24</v>
      </c>
      <c r="AE84" s="704">
        <v>24</v>
      </c>
      <c r="AF84" s="705">
        <v>12</v>
      </c>
      <c r="AG84" s="605">
        <v>0</v>
      </c>
      <c r="AH84" s="605">
        <v>0</v>
      </c>
      <c r="AI84" s="606">
        <v>0</v>
      </c>
      <c r="AJ84" s="727">
        <v>0</v>
      </c>
      <c r="AK84" s="509">
        <f t="shared" si="11"/>
        <v>98</v>
      </c>
      <c r="AL84" s="892"/>
      <c r="AM84" s="883"/>
      <c r="AN84" s="877"/>
      <c r="AO84" s="878"/>
      <c r="AP84" s="877"/>
      <c r="AQ84" s="877"/>
      <c r="AR84" s="362"/>
      <c r="AS84" s="362"/>
      <c r="AT84" s="362"/>
      <c r="AU84" s="362"/>
      <c r="AV84" s="362"/>
      <c r="AW84" s="362"/>
      <c r="AX84" s="362"/>
      <c r="AY84" s="362"/>
      <c r="AZ84" s="362"/>
      <c r="BA84" s="362"/>
      <c r="BB84" s="364"/>
      <c r="BC84" s="364"/>
      <c r="BD84" s="364"/>
      <c r="BE84" s="364"/>
      <c r="BF84" s="364"/>
      <c r="BG84" s="364"/>
      <c r="BH84" s="364"/>
      <c r="BI84" s="364"/>
      <c r="BJ84" s="364"/>
      <c r="BK84" s="364"/>
      <c r="BL84" s="364"/>
      <c r="BM84" s="364"/>
      <c r="BN84" s="364"/>
      <c r="BO84" s="364"/>
      <c r="BP84" s="364"/>
      <c r="BQ84" s="364"/>
      <c r="BR84" s="364"/>
      <c r="BS84" s="364"/>
      <c r="BT84" s="364"/>
      <c r="BU84" s="364"/>
      <c r="BV84" s="364"/>
      <c r="BW84" s="364"/>
      <c r="BX84" s="364"/>
      <c r="BY84" s="364"/>
      <c r="BZ84" s="364"/>
      <c r="CA84" s="364"/>
      <c r="CB84" s="364"/>
      <c r="CC84" s="364"/>
      <c r="CD84" s="364"/>
      <c r="CE84" s="364"/>
      <c r="CF84" s="364"/>
      <c r="CG84" s="364"/>
      <c r="CH84" s="364"/>
      <c r="CI84" s="364"/>
      <c r="CJ84" s="364"/>
      <c r="CK84" s="364"/>
      <c r="CL84" s="364"/>
      <c r="CM84" s="364"/>
      <c r="CN84" s="364"/>
      <c r="CO84" s="364"/>
      <c r="CP84" s="364"/>
      <c r="CQ84" s="364"/>
    </row>
    <row r="85" spans="2:95" s="420" customFormat="1" ht="30" customHeight="1" x14ac:dyDescent="0.25">
      <c r="B85" s="421" t="s">
        <v>583</v>
      </c>
      <c r="C85" s="421"/>
      <c r="D85" s="779" t="s">
        <v>689</v>
      </c>
      <c r="E85" s="786" t="s">
        <v>690</v>
      </c>
      <c r="F85" s="781" t="s">
        <v>691</v>
      </c>
      <c r="G85" s="755" t="s">
        <v>687</v>
      </c>
      <c r="H85" s="756"/>
      <c r="I85" s="783"/>
      <c r="J85" s="783" t="s">
        <v>76</v>
      </c>
      <c r="K85" s="757" t="s">
        <v>77</v>
      </c>
      <c r="L85" s="757">
        <v>312</v>
      </c>
      <c r="M85" s="757" t="s">
        <v>674</v>
      </c>
      <c r="N85" s="757" t="s">
        <v>85</v>
      </c>
      <c r="O85" s="757" t="s">
        <v>688</v>
      </c>
      <c r="P85" s="662">
        <v>41016</v>
      </c>
      <c r="Q85" s="782" t="s">
        <v>81</v>
      </c>
      <c r="R85" s="782">
        <v>134</v>
      </c>
      <c r="S85" s="755">
        <v>110</v>
      </c>
      <c r="T85" s="782">
        <v>24</v>
      </c>
      <c r="U85" s="782">
        <v>0</v>
      </c>
      <c r="V85" s="782"/>
      <c r="W85" s="782">
        <v>134</v>
      </c>
      <c r="X85" s="757">
        <v>0</v>
      </c>
      <c r="Y85" s="785">
        <v>134</v>
      </c>
      <c r="Z85" s="604">
        <v>0</v>
      </c>
      <c r="AA85" s="604">
        <v>0</v>
      </c>
      <c r="AB85" s="604">
        <v>0</v>
      </c>
      <c r="AC85" s="703">
        <v>0</v>
      </c>
      <c r="AD85" s="703">
        <v>0</v>
      </c>
      <c r="AE85" s="704">
        <f t="shared" ref="AE85" si="15">SUM(Z85:AD85)</f>
        <v>0</v>
      </c>
      <c r="AF85" s="705">
        <v>0</v>
      </c>
      <c r="AG85" s="605">
        <v>32</v>
      </c>
      <c r="AH85" s="605">
        <v>78</v>
      </c>
      <c r="AI85" s="606">
        <v>24</v>
      </c>
      <c r="AJ85" s="727">
        <v>0</v>
      </c>
      <c r="AK85" s="509">
        <f t="shared" si="11"/>
        <v>134</v>
      </c>
      <c r="AL85" s="892"/>
      <c r="AM85" s="883"/>
      <c r="AN85" s="877"/>
      <c r="AO85" s="878"/>
      <c r="AP85" s="877"/>
      <c r="AQ85" s="877"/>
      <c r="AR85" s="362"/>
      <c r="AS85" s="362"/>
      <c r="AT85" s="362"/>
      <c r="AU85" s="362"/>
      <c r="AV85" s="362"/>
      <c r="AW85" s="362"/>
      <c r="AX85" s="362"/>
      <c r="AY85" s="362"/>
      <c r="AZ85" s="362"/>
      <c r="BA85" s="362"/>
      <c r="BB85" s="364"/>
      <c r="BC85" s="364"/>
      <c r="BD85" s="364"/>
      <c r="BE85" s="364"/>
      <c r="BF85" s="364"/>
      <c r="BG85" s="364"/>
      <c r="BH85" s="364"/>
      <c r="BI85" s="364"/>
      <c r="BJ85" s="364"/>
      <c r="BK85" s="364"/>
      <c r="BL85" s="364"/>
      <c r="BM85" s="364"/>
      <c r="BN85" s="364"/>
      <c r="BO85" s="364"/>
      <c r="BP85" s="364"/>
      <c r="BQ85" s="364"/>
      <c r="BR85" s="364"/>
      <c r="BS85" s="364"/>
      <c r="BT85" s="364"/>
      <c r="BU85" s="364"/>
      <c r="BV85" s="364"/>
      <c r="BW85" s="364"/>
      <c r="BX85" s="364"/>
      <c r="BY85" s="364"/>
      <c r="BZ85" s="364"/>
      <c r="CA85" s="364"/>
      <c r="CB85" s="364"/>
      <c r="CC85" s="364"/>
      <c r="CD85" s="364"/>
      <c r="CE85" s="364"/>
      <c r="CF85" s="364"/>
      <c r="CG85" s="364"/>
      <c r="CH85" s="364"/>
      <c r="CI85" s="364"/>
      <c r="CJ85" s="364"/>
      <c r="CK85" s="364"/>
      <c r="CL85" s="364"/>
      <c r="CM85" s="364"/>
      <c r="CN85" s="364"/>
      <c r="CO85" s="364"/>
      <c r="CP85" s="364"/>
      <c r="CQ85" s="364"/>
    </row>
    <row r="86" spans="2:95" s="420" customFormat="1" ht="141.75" x14ac:dyDescent="0.25">
      <c r="B86" s="421"/>
      <c r="C86" s="421"/>
      <c r="D86" s="748" t="s">
        <v>692</v>
      </c>
      <c r="E86" s="787" t="s">
        <v>693</v>
      </c>
      <c r="F86" s="641" t="s">
        <v>694</v>
      </c>
      <c r="G86" s="642" t="s">
        <v>695</v>
      </c>
      <c r="H86" s="788">
        <v>3</v>
      </c>
      <c r="I86" s="678"/>
      <c r="J86" s="678" t="s">
        <v>76</v>
      </c>
      <c r="K86" s="645" t="s">
        <v>77</v>
      </c>
      <c r="L86" s="645">
        <v>312</v>
      </c>
      <c r="M86" s="645" t="s">
        <v>674</v>
      </c>
      <c r="N86" s="645" t="s">
        <v>85</v>
      </c>
      <c r="O86" s="647" t="s">
        <v>696</v>
      </c>
      <c r="P86" s="658" t="s">
        <v>697</v>
      </c>
      <c r="Q86" s="646" t="s">
        <v>81</v>
      </c>
      <c r="R86" s="646">
        <v>81</v>
      </c>
      <c r="S86" s="642">
        <v>37</v>
      </c>
      <c r="T86" s="646">
        <v>44</v>
      </c>
      <c r="U86" s="646">
        <v>81</v>
      </c>
      <c r="V86" s="646"/>
      <c r="W86" s="646">
        <v>0</v>
      </c>
      <c r="X86" s="645">
        <v>0</v>
      </c>
      <c r="Y86" s="752">
        <f>R86-X86</f>
        <v>81</v>
      </c>
      <c r="Z86" s="514">
        <v>0</v>
      </c>
      <c r="AA86" s="514">
        <v>81</v>
      </c>
      <c r="AB86" s="514">
        <v>0</v>
      </c>
      <c r="AC86" s="686">
        <v>0</v>
      </c>
      <c r="AD86" s="686">
        <v>0</v>
      </c>
      <c r="AE86" s="685">
        <v>0</v>
      </c>
      <c r="AF86" s="684">
        <v>0</v>
      </c>
      <c r="AG86" s="517">
        <v>0</v>
      </c>
      <c r="AH86" s="517">
        <v>0</v>
      </c>
      <c r="AI86" s="518">
        <v>0</v>
      </c>
      <c r="AJ86" s="720">
        <v>0</v>
      </c>
      <c r="AK86" s="509">
        <f t="shared" si="11"/>
        <v>81</v>
      </c>
      <c r="AL86" s="895"/>
      <c r="AM86" s="883"/>
      <c r="AN86" s="877"/>
      <c r="AO86" s="878"/>
      <c r="AP86" s="877"/>
      <c r="AQ86" s="877"/>
      <c r="AR86" s="362"/>
      <c r="AS86" s="362"/>
      <c r="AT86" s="362"/>
      <c r="AU86" s="362"/>
      <c r="AV86" s="362"/>
      <c r="AW86" s="362"/>
      <c r="AX86" s="362"/>
      <c r="AY86" s="362"/>
      <c r="AZ86" s="362"/>
      <c r="BA86" s="362"/>
      <c r="BB86" s="364"/>
      <c r="BC86" s="364"/>
      <c r="BD86" s="364"/>
      <c r="BE86" s="364"/>
      <c r="BF86" s="364"/>
      <c r="BG86" s="364"/>
      <c r="BH86" s="364"/>
      <c r="BI86" s="364"/>
      <c r="BJ86" s="364"/>
      <c r="BK86" s="364"/>
      <c r="BL86" s="364"/>
      <c r="BM86" s="364"/>
      <c r="BN86" s="364"/>
      <c r="BO86" s="364"/>
      <c r="BP86" s="364"/>
      <c r="BQ86" s="364"/>
      <c r="BR86" s="364"/>
      <c r="BS86" s="364"/>
      <c r="BT86" s="364"/>
      <c r="BU86" s="364"/>
      <c r="BV86" s="364"/>
      <c r="BW86" s="364"/>
      <c r="BX86" s="364"/>
      <c r="BY86" s="364"/>
      <c r="BZ86" s="364"/>
      <c r="CA86" s="364"/>
      <c r="CB86" s="364"/>
      <c r="CC86" s="364"/>
      <c r="CD86" s="364"/>
      <c r="CE86" s="364"/>
      <c r="CF86" s="364"/>
      <c r="CG86" s="364"/>
      <c r="CH86" s="364"/>
      <c r="CI86" s="364"/>
      <c r="CJ86" s="364"/>
      <c r="CK86" s="364"/>
      <c r="CL86" s="364"/>
      <c r="CM86" s="364"/>
      <c r="CN86" s="364"/>
      <c r="CO86" s="364"/>
      <c r="CP86" s="364"/>
      <c r="CQ86" s="364"/>
    </row>
    <row r="87" spans="2:95" s="420" customFormat="1" ht="30" customHeight="1" x14ac:dyDescent="0.25">
      <c r="B87" s="421"/>
      <c r="C87" s="421"/>
      <c r="D87" s="779" t="s">
        <v>698</v>
      </c>
      <c r="E87" s="789" t="s">
        <v>699</v>
      </c>
      <c r="F87" s="781" t="s">
        <v>700</v>
      </c>
      <c r="G87" s="755" t="s">
        <v>687</v>
      </c>
      <c r="H87" s="790">
        <v>3.25</v>
      </c>
      <c r="I87" s="782"/>
      <c r="J87" s="783" t="s">
        <v>76</v>
      </c>
      <c r="K87" s="757" t="s">
        <v>77</v>
      </c>
      <c r="L87" s="757">
        <v>312</v>
      </c>
      <c r="M87" s="757" t="s">
        <v>674</v>
      </c>
      <c r="N87" s="757" t="s">
        <v>85</v>
      </c>
      <c r="O87" s="757" t="s">
        <v>688</v>
      </c>
      <c r="P87" s="662">
        <v>41016</v>
      </c>
      <c r="Q87" s="782" t="s">
        <v>81</v>
      </c>
      <c r="R87" s="782">
        <v>105</v>
      </c>
      <c r="S87" s="755">
        <v>105</v>
      </c>
      <c r="T87" s="782">
        <v>0</v>
      </c>
      <c r="U87" s="782">
        <v>0</v>
      </c>
      <c r="V87" s="782"/>
      <c r="W87" s="782">
        <v>105</v>
      </c>
      <c r="X87" s="757">
        <v>0</v>
      </c>
      <c r="Y87" s="791">
        <v>105</v>
      </c>
      <c r="Z87" s="604">
        <v>0</v>
      </c>
      <c r="AA87" s="604">
        <v>0</v>
      </c>
      <c r="AB87" s="604">
        <v>0</v>
      </c>
      <c r="AC87" s="703">
        <v>3</v>
      </c>
      <c r="AD87" s="703">
        <v>25</v>
      </c>
      <c r="AE87" s="704">
        <v>25</v>
      </c>
      <c r="AF87" s="705">
        <v>25</v>
      </c>
      <c r="AG87" s="605">
        <v>25</v>
      </c>
      <c r="AH87" s="605">
        <v>2</v>
      </c>
      <c r="AI87" s="606">
        <v>0</v>
      </c>
      <c r="AJ87" s="727">
        <v>0</v>
      </c>
      <c r="AK87" s="509">
        <f t="shared" si="11"/>
        <v>105</v>
      </c>
      <c r="AL87" s="892"/>
      <c r="AM87" s="883"/>
      <c r="AN87" s="877"/>
      <c r="AO87" s="878"/>
      <c r="AP87" s="877"/>
      <c r="AQ87" s="877"/>
      <c r="AR87" s="362"/>
      <c r="AS87" s="362"/>
      <c r="AT87" s="362"/>
      <c r="AU87" s="362"/>
      <c r="AV87" s="362"/>
      <c r="AW87" s="362"/>
      <c r="AX87" s="362"/>
      <c r="AY87" s="362"/>
      <c r="AZ87" s="362"/>
      <c r="BA87" s="362"/>
      <c r="BB87" s="364"/>
      <c r="BC87" s="364"/>
      <c r="BD87" s="364"/>
      <c r="BE87" s="364"/>
      <c r="BF87" s="364"/>
      <c r="BG87" s="364"/>
      <c r="BH87" s="364"/>
      <c r="BI87" s="364"/>
      <c r="BJ87" s="364"/>
      <c r="BK87" s="364"/>
      <c r="BL87" s="364"/>
      <c r="BM87" s="364"/>
      <c r="BN87" s="364"/>
      <c r="BO87" s="364"/>
      <c r="BP87" s="364"/>
      <c r="BQ87" s="364"/>
      <c r="BR87" s="364"/>
      <c r="BS87" s="364"/>
      <c r="BT87" s="364"/>
      <c r="BU87" s="364"/>
      <c r="BV87" s="364"/>
      <c r="BW87" s="364"/>
      <c r="BX87" s="364"/>
      <c r="BY87" s="364"/>
      <c r="BZ87" s="364"/>
      <c r="CA87" s="364"/>
      <c r="CB87" s="364"/>
      <c r="CC87" s="364"/>
      <c r="CD87" s="364"/>
      <c r="CE87" s="364"/>
      <c r="CF87" s="364"/>
      <c r="CG87" s="364"/>
      <c r="CH87" s="364"/>
      <c r="CI87" s="364"/>
      <c r="CJ87" s="364"/>
      <c r="CK87" s="364"/>
      <c r="CL87" s="364"/>
      <c r="CM87" s="364"/>
      <c r="CN87" s="364"/>
      <c r="CO87" s="364"/>
      <c r="CP87" s="364"/>
      <c r="CQ87" s="364"/>
    </row>
    <row r="88" spans="2:95" s="420" customFormat="1" ht="30" customHeight="1" x14ac:dyDescent="0.25">
      <c r="B88" s="421"/>
      <c r="C88" s="421"/>
      <c r="D88" s="779" t="s">
        <v>701</v>
      </c>
      <c r="E88" s="789" t="s">
        <v>699</v>
      </c>
      <c r="F88" s="781" t="s">
        <v>702</v>
      </c>
      <c r="G88" s="755" t="s">
        <v>703</v>
      </c>
      <c r="H88" s="790">
        <v>4.24</v>
      </c>
      <c r="I88" s="782"/>
      <c r="J88" s="783" t="s">
        <v>76</v>
      </c>
      <c r="K88" s="757" t="s">
        <v>77</v>
      </c>
      <c r="L88" s="757">
        <v>312</v>
      </c>
      <c r="M88" s="757" t="s">
        <v>674</v>
      </c>
      <c r="N88" s="757" t="s">
        <v>85</v>
      </c>
      <c r="O88" s="784" t="s">
        <v>704</v>
      </c>
      <c r="P88" s="662" t="s">
        <v>705</v>
      </c>
      <c r="Q88" s="782" t="s">
        <v>81</v>
      </c>
      <c r="R88" s="782">
        <v>113</v>
      </c>
      <c r="S88" s="755">
        <v>113</v>
      </c>
      <c r="T88" s="782">
        <v>0</v>
      </c>
      <c r="U88" s="782">
        <v>0</v>
      </c>
      <c r="V88" s="782">
        <v>0</v>
      </c>
      <c r="W88" s="782">
        <v>113</v>
      </c>
      <c r="X88" s="757">
        <v>0</v>
      </c>
      <c r="Y88" s="791">
        <f>R88-X88</f>
        <v>113</v>
      </c>
      <c r="Z88" s="604">
        <v>0</v>
      </c>
      <c r="AA88" s="604">
        <v>5</v>
      </c>
      <c r="AB88" s="604">
        <v>30</v>
      </c>
      <c r="AC88" s="703">
        <v>30</v>
      </c>
      <c r="AD88" s="703">
        <v>30</v>
      </c>
      <c r="AE88" s="704">
        <v>18</v>
      </c>
      <c r="AF88" s="705">
        <v>0</v>
      </c>
      <c r="AG88" s="605">
        <v>0</v>
      </c>
      <c r="AH88" s="605">
        <v>0</v>
      </c>
      <c r="AI88" s="606">
        <v>0</v>
      </c>
      <c r="AJ88" s="727">
        <v>0</v>
      </c>
      <c r="AK88" s="509">
        <f t="shared" si="11"/>
        <v>113</v>
      </c>
      <c r="AL88" s="892"/>
      <c r="AM88" s="883"/>
      <c r="AN88" s="877"/>
      <c r="AO88" s="878"/>
      <c r="AP88" s="877"/>
      <c r="AQ88" s="877"/>
      <c r="AR88" s="362"/>
      <c r="AS88" s="362"/>
      <c r="AT88" s="362"/>
      <c r="AU88" s="362"/>
      <c r="AV88" s="362"/>
      <c r="AW88" s="362"/>
      <c r="AX88" s="362"/>
      <c r="AY88" s="362"/>
      <c r="AZ88" s="362"/>
      <c r="BA88" s="362"/>
      <c r="BB88" s="364"/>
      <c r="BC88" s="364"/>
      <c r="BD88" s="364"/>
      <c r="BE88" s="364"/>
      <c r="BF88" s="364"/>
      <c r="BG88" s="364"/>
      <c r="BH88" s="364"/>
      <c r="BI88" s="364"/>
      <c r="BJ88" s="364"/>
      <c r="BK88" s="364"/>
      <c r="BL88" s="364"/>
      <c r="BM88" s="364"/>
      <c r="BN88" s="364"/>
      <c r="BO88" s="364"/>
      <c r="BP88" s="364"/>
      <c r="BQ88" s="364"/>
      <c r="BR88" s="364"/>
      <c r="BS88" s="364"/>
      <c r="BT88" s="364"/>
      <c r="BU88" s="364"/>
      <c r="BV88" s="364"/>
      <c r="BW88" s="364"/>
      <c r="BX88" s="364"/>
      <c r="BY88" s="364"/>
      <c r="BZ88" s="364"/>
      <c r="CA88" s="364"/>
      <c r="CB88" s="364"/>
      <c r="CC88" s="364"/>
      <c r="CD88" s="364"/>
      <c r="CE88" s="364"/>
      <c r="CF88" s="364"/>
      <c r="CG88" s="364"/>
      <c r="CH88" s="364"/>
      <c r="CI88" s="364"/>
      <c r="CJ88" s="364"/>
      <c r="CK88" s="364"/>
      <c r="CL88" s="364"/>
      <c r="CM88" s="364"/>
      <c r="CN88" s="364"/>
      <c r="CO88" s="364"/>
      <c r="CP88" s="364"/>
      <c r="CQ88" s="364"/>
    </row>
    <row r="89" spans="2:95" s="420" customFormat="1" ht="30" customHeight="1" x14ac:dyDescent="0.25">
      <c r="B89" s="443"/>
      <c r="C89" s="443"/>
      <c r="D89" s="779" t="s">
        <v>712</v>
      </c>
      <c r="E89" s="793" t="s">
        <v>707</v>
      </c>
      <c r="F89" s="781" t="s">
        <v>713</v>
      </c>
      <c r="G89" s="755" t="s">
        <v>687</v>
      </c>
      <c r="H89" s="794">
        <v>7.43</v>
      </c>
      <c r="I89" s="782"/>
      <c r="J89" s="783" t="s">
        <v>76</v>
      </c>
      <c r="K89" s="757" t="s">
        <v>77</v>
      </c>
      <c r="L89" s="757">
        <v>311</v>
      </c>
      <c r="M89" s="784" t="s">
        <v>709</v>
      </c>
      <c r="N89" s="757" t="s">
        <v>85</v>
      </c>
      <c r="O89" s="757" t="s">
        <v>688</v>
      </c>
      <c r="P89" s="662">
        <v>41016</v>
      </c>
      <c r="Q89" s="782" t="s">
        <v>81</v>
      </c>
      <c r="R89" s="782">
        <v>99</v>
      </c>
      <c r="S89" s="755">
        <v>99</v>
      </c>
      <c r="T89" s="782">
        <v>0</v>
      </c>
      <c r="U89" s="782">
        <v>0</v>
      </c>
      <c r="V89" s="782"/>
      <c r="W89" s="782">
        <v>99</v>
      </c>
      <c r="X89" s="757">
        <v>0</v>
      </c>
      <c r="Y89" s="791">
        <v>99</v>
      </c>
      <c r="Z89" s="604">
        <v>0</v>
      </c>
      <c r="AA89" s="604">
        <v>0</v>
      </c>
      <c r="AB89" s="604">
        <v>0</v>
      </c>
      <c r="AC89" s="703">
        <v>0</v>
      </c>
      <c r="AD89" s="703">
        <v>0</v>
      </c>
      <c r="AE89" s="704">
        <f t="shared" ref="AE89" si="16">SUM(Z89:AD89)</f>
        <v>0</v>
      </c>
      <c r="AF89" s="705">
        <v>16</v>
      </c>
      <c r="AG89" s="605">
        <v>40</v>
      </c>
      <c r="AH89" s="605">
        <v>40</v>
      </c>
      <c r="AI89" s="606">
        <v>3</v>
      </c>
      <c r="AJ89" s="727">
        <v>0</v>
      </c>
      <c r="AK89" s="509">
        <f t="shared" si="11"/>
        <v>99</v>
      </c>
      <c r="AL89" s="892"/>
      <c r="AM89" s="883"/>
      <c r="AN89" s="877"/>
      <c r="AO89" s="878"/>
      <c r="AP89" s="877"/>
      <c r="AQ89" s="877"/>
      <c r="AR89" s="362"/>
      <c r="AS89" s="362"/>
      <c r="AT89" s="362"/>
      <c r="AU89" s="362"/>
      <c r="AV89" s="362"/>
      <c r="AW89" s="362"/>
      <c r="AX89" s="362"/>
      <c r="AY89" s="362"/>
      <c r="AZ89" s="362"/>
      <c r="BA89" s="362"/>
      <c r="BB89" s="364"/>
      <c r="BC89" s="364"/>
      <c r="BD89" s="364"/>
      <c r="BE89" s="364"/>
      <c r="BF89" s="364"/>
      <c r="BG89" s="364"/>
      <c r="BH89" s="364"/>
      <c r="BI89" s="364"/>
      <c r="BJ89" s="364"/>
      <c r="BK89" s="364"/>
      <c r="BL89" s="364"/>
      <c r="BM89" s="364"/>
      <c r="BN89" s="364"/>
      <c r="BO89" s="364"/>
      <c r="BP89" s="364"/>
      <c r="BQ89" s="364"/>
      <c r="BR89" s="364"/>
      <c r="BS89" s="364"/>
      <c r="BT89" s="364"/>
      <c r="BU89" s="364"/>
      <c r="BV89" s="364"/>
      <c r="BW89" s="364"/>
      <c r="BX89" s="364"/>
      <c r="BY89" s="364"/>
      <c r="BZ89" s="364"/>
      <c r="CA89" s="364"/>
      <c r="CB89" s="364"/>
      <c r="CC89" s="364"/>
      <c r="CD89" s="364"/>
      <c r="CE89" s="364"/>
      <c r="CF89" s="364"/>
      <c r="CG89" s="364"/>
      <c r="CH89" s="364"/>
      <c r="CI89" s="364"/>
      <c r="CJ89" s="364"/>
      <c r="CK89" s="364"/>
      <c r="CL89" s="364"/>
      <c r="CM89" s="364"/>
      <c r="CN89" s="364"/>
      <c r="CO89" s="364"/>
      <c r="CP89" s="364"/>
      <c r="CQ89" s="364"/>
    </row>
    <row r="90" spans="2:95" s="420" customFormat="1" ht="30" customHeight="1" x14ac:dyDescent="0.25">
      <c r="B90" s="443"/>
      <c r="C90" s="443"/>
      <c r="D90" s="779" t="s">
        <v>714</v>
      </c>
      <c r="E90" s="793" t="s">
        <v>707</v>
      </c>
      <c r="F90" s="781" t="s">
        <v>715</v>
      </c>
      <c r="G90" s="755" t="s">
        <v>687</v>
      </c>
      <c r="H90" s="790">
        <v>2.69</v>
      </c>
      <c r="I90" s="782"/>
      <c r="J90" s="783" t="s">
        <v>76</v>
      </c>
      <c r="K90" s="757" t="s">
        <v>77</v>
      </c>
      <c r="L90" s="757">
        <v>311</v>
      </c>
      <c r="M90" s="784" t="s">
        <v>709</v>
      </c>
      <c r="N90" s="757" t="s">
        <v>85</v>
      </c>
      <c r="O90" s="757" t="s">
        <v>688</v>
      </c>
      <c r="P90" s="662">
        <v>41016</v>
      </c>
      <c r="Q90" s="782" t="s">
        <v>81</v>
      </c>
      <c r="R90" s="782">
        <v>70</v>
      </c>
      <c r="S90" s="755">
        <v>70</v>
      </c>
      <c r="T90" s="782">
        <v>0</v>
      </c>
      <c r="U90" s="782">
        <v>0</v>
      </c>
      <c r="V90" s="782"/>
      <c r="W90" s="782">
        <v>70</v>
      </c>
      <c r="X90" s="757">
        <v>0</v>
      </c>
      <c r="Y90" s="791">
        <v>70</v>
      </c>
      <c r="Z90" s="604">
        <v>0</v>
      </c>
      <c r="AA90" s="604">
        <v>0</v>
      </c>
      <c r="AB90" s="604">
        <v>0</v>
      </c>
      <c r="AC90" s="703">
        <v>0</v>
      </c>
      <c r="AD90" s="703">
        <v>0</v>
      </c>
      <c r="AE90" s="704">
        <v>37</v>
      </c>
      <c r="AF90" s="705">
        <v>33</v>
      </c>
      <c r="AG90" s="605">
        <v>0</v>
      </c>
      <c r="AH90" s="605">
        <v>0</v>
      </c>
      <c r="AI90" s="606">
        <v>0</v>
      </c>
      <c r="AJ90" s="727">
        <v>0</v>
      </c>
      <c r="AK90" s="509">
        <f t="shared" si="11"/>
        <v>70</v>
      </c>
      <c r="AL90" s="892"/>
      <c r="AM90" s="883"/>
      <c r="AN90" s="877"/>
      <c r="AO90" s="878"/>
      <c r="AP90" s="877"/>
      <c r="AQ90" s="877"/>
      <c r="AR90" s="362"/>
      <c r="AS90" s="362"/>
      <c r="AT90" s="362"/>
      <c r="AU90" s="362"/>
      <c r="AV90" s="362"/>
      <c r="AW90" s="362"/>
      <c r="AX90" s="362"/>
      <c r="AY90" s="362"/>
      <c r="AZ90" s="362"/>
      <c r="BA90" s="362"/>
      <c r="BB90" s="364"/>
      <c r="BC90" s="364"/>
      <c r="BD90" s="364"/>
      <c r="BE90" s="364"/>
      <c r="BF90" s="364"/>
      <c r="BG90" s="364"/>
      <c r="BH90" s="364"/>
      <c r="BI90" s="364"/>
      <c r="BJ90" s="364"/>
      <c r="BK90" s="364"/>
      <c r="BL90" s="364"/>
      <c r="BM90" s="364"/>
      <c r="BN90" s="364"/>
      <c r="BO90" s="364"/>
      <c r="BP90" s="364"/>
      <c r="BQ90" s="364"/>
      <c r="BR90" s="364"/>
      <c r="BS90" s="364"/>
      <c r="BT90" s="364"/>
      <c r="BU90" s="364"/>
      <c r="BV90" s="364"/>
      <c r="BW90" s="364"/>
      <c r="BX90" s="364"/>
      <c r="BY90" s="364"/>
      <c r="BZ90" s="364"/>
      <c r="CA90" s="364"/>
      <c r="CB90" s="364"/>
      <c r="CC90" s="364"/>
      <c r="CD90" s="364"/>
      <c r="CE90" s="364"/>
      <c r="CF90" s="364"/>
      <c r="CG90" s="364"/>
      <c r="CH90" s="364"/>
      <c r="CI90" s="364"/>
      <c r="CJ90" s="364"/>
      <c r="CK90" s="364"/>
      <c r="CL90" s="364"/>
      <c r="CM90" s="364"/>
      <c r="CN90" s="364"/>
      <c r="CO90" s="364"/>
      <c r="CP90" s="364"/>
      <c r="CQ90" s="364"/>
    </row>
    <row r="91" spans="2:95" s="420" customFormat="1" ht="30" customHeight="1" x14ac:dyDescent="0.25">
      <c r="B91" s="443"/>
      <c r="C91" s="443"/>
      <c r="D91" s="779" t="s">
        <v>716</v>
      </c>
      <c r="E91" s="793" t="s">
        <v>707</v>
      </c>
      <c r="F91" s="781" t="s">
        <v>717</v>
      </c>
      <c r="G91" s="755" t="s">
        <v>687</v>
      </c>
      <c r="H91" s="835">
        <v>5.0999999999999996</v>
      </c>
      <c r="I91" s="782"/>
      <c r="J91" s="783" t="s">
        <v>76</v>
      </c>
      <c r="K91" s="757" t="s">
        <v>77</v>
      </c>
      <c r="L91" s="757">
        <v>311</v>
      </c>
      <c r="M91" s="784" t="s">
        <v>709</v>
      </c>
      <c r="N91" s="757" t="s">
        <v>85</v>
      </c>
      <c r="O91" s="757" t="s">
        <v>688</v>
      </c>
      <c r="P91" s="662">
        <v>41016</v>
      </c>
      <c r="Q91" s="782" t="s">
        <v>81</v>
      </c>
      <c r="R91" s="782">
        <v>105</v>
      </c>
      <c r="S91" s="755">
        <v>105</v>
      </c>
      <c r="T91" s="782">
        <v>0</v>
      </c>
      <c r="U91" s="782">
        <v>0</v>
      </c>
      <c r="V91" s="782"/>
      <c r="W91" s="782">
        <v>105</v>
      </c>
      <c r="X91" s="757">
        <v>0</v>
      </c>
      <c r="Y91" s="791">
        <f>R91-X91</f>
        <v>105</v>
      </c>
      <c r="Z91" s="604">
        <v>0</v>
      </c>
      <c r="AA91" s="604">
        <v>0</v>
      </c>
      <c r="AB91" s="604">
        <v>0</v>
      </c>
      <c r="AC91" s="703">
        <v>39</v>
      </c>
      <c r="AD91" s="703">
        <v>39</v>
      </c>
      <c r="AE91" s="704">
        <v>27</v>
      </c>
      <c r="AF91" s="705">
        <v>0</v>
      </c>
      <c r="AG91" s="605">
        <v>0</v>
      </c>
      <c r="AH91" s="605">
        <v>0</v>
      </c>
      <c r="AI91" s="606">
        <v>0</v>
      </c>
      <c r="AJ91" s="727">
        <v>0</v>
      </c>
      <c r="AK91" s="509">
        <f t="shared" si="11"/>
        <v>105</v>
      </c>
      <c r="AL91" s="892"/>
      <c r="AM91" s="883"/>
      <c r="AN91" s="877"/>
      <c r="AO91" s="878"/>
      <c r="AP91" s="877"/>
      <c r="AQ91" s="877"/>
      <c r="AR91" s="362"/>
      <c r="AS91" s="362"/>
      <c r="AT91" s="362"/>
      <c r="AU91" s="362"/>
      <c r="AV91" s="362"/>
      <c r="AW91" s="362"/>
      <c r="AX91" s="362"/>
      <c r="AY91" s="362"/>
      <c r="AZ91" s="362"/>
      <c r="BA91" s="362"/>
      <c r="BB91" s="364"/>
      <c r="BC91" s="364"/>
      <c r="BD91" s="364"/>
      <c r="BE91" s="364"/>
      <c r="BF91" s="364"/>
      <c r="BG91" s="364"/>
      <c r="BH91" s="364"/>
      <c r="BI91" s="364"/>
      <c r="BJ91" s="364"/>
      <c r="BK91" s="364"/>
      <c r="BL91" s="364"/>
      <c r="BM91" s="364"/>
      <c r="BN91" s="364"/>
      <c r="BO91" s="364"/>
      <c r="BP91" s="364"/>
      <c r="BQ91" s="364"/>
      <c r="BR91" s="364"/>
      <c r="BS91" s="364"/>
      <c r="BT91" s="364"/>
      <c r="BU91" s="364"/>
      <c r="BV91" s="364"/>
      <c r="BW91" s="364"/>
      <c r="BX91" s="364"/>
      <c r="BY91" s="364"/>
      <c r="BZ91" s="364"/>
      <c r="CA91" s="364"/>
      <c r="CB91" s="364"/>
      <c r="CC91" s="364"/>
      <c r="CD91" s="364"/>
      <c r="CE91" s="364"/>
      <c r="CF91" s="364"/>
      <c r="CG91" s="364"/>
      <c r="CH91" s="364"/>
      <c r="CI91" s="364"/>
      <c r="CJ91" s="364"/>
      <c r="CK91" s="364"/>
      <c r="CL91" s="364"/>
      <c r="CM91" s="364"/>
      <c r="CN91" s="364"/>
      <c r="CO91" s="364"/>
      <c r="CP91" s="364"/>
      <c r="CQ91" s="364"/>
    </row>
    <row r="92" spans="2:95" s="420" customFormat="1" ht="30" customHeight="1" x14ac:dyDescent="0.25">
      <c r="B92" s="443"/>
      <c r="C92" s="443"/>
      <c r="D92" s="779" t="s">
        <v>718</v>
      </c>
      <c r="E92" s="793" t="s">
        <v>707</v>
      </c>
      <c r="F92" s="781" t="s">
        <v>719</v>
      </c>
      <c r="G92" s="755" t="s">
        <v>687</v>
      </c>
      <c r="H92" s="790">
        <v>2.93</v>
      </c>
      <c r="I92" s="782"/>
      <c r="J92" s="783" t="s">
        <v>76</v>
      </c>
      <c r="K92" s="757" t="s">
        <v>77</v>
      </c>
      <c r="L92" s="757">
        <v>311</v>
      </c>
      <c r="M92" s="784" t="s">
        <v>709</v>
      </c>
      <c r="N92" s="757" t="s">
        <v>85</v>
      </c>
      <c r="O92" s="757" t="s">
        <v>688</v>
      </c>
      <c r="P92" s="662">
        <v>41016</v>
      </c>
      <c r="Q92" s="782" t="s">
        <v>81</v>
      </c>
      <c r="R92" s="782">
        <v>66</v>
      </c>
      <c r="S92" s="755">
        <v>66</v>
      </c>
      <c r="T92" s="782">
        <v>0</v>
      </c>
      <c r="U92" s="782">
        <v>0</v>
      </c>
      <c r="V92" s="782"/>
      <c r="W92" s="782">
        <v>66</v>
      </c>
      <c r="X92" s="757">
        <v>0</v>
      </c>
      <c r="Y92" s="791">
        <f>R92-X92</f>
        <v>66</v>
      </c>
      <c r="Z92" s="604">
        <v>0</v>
      </c>
      <c r="AA92" s="604">
        <v>0</v>
      </c>
      <c r="AB92" s="604">
        <v>0</v>
      </c>
      <c r="AC92" s="703">
        <v>0</v>
      </c>
      <c r="AD92" s="703">
        <v>0</v>
      </c>
      <c r="AE92" s="704">
        <f t="shared" ref="AE92:AE93" si="17">SUM(Z92:AD92)</f>
        <v>0</v>
      </c>
      <c r="AF92" s="705">
        <v>15</v>
      </c>
      <c r="AG92" s="605">
        <v>40</v>
      </c>
      <c r="AH92" s="605">
        <v>11</v>
      </c>
      <c r="AI92" s="606">
        <v>0</v>
      </c>
      <c r="AJ92" s="727">
        <v>0</v>
      </c>
      <c r="AK92" s="509">
        <f t="shared" si="11"/>
        <v>66</v>
      </c>
      <c r="AL92" s="892"/>
      <c r="AM92" s="883"/>
      <c r="AN92" s="877"/>
      <c r="AO92" s="878"/>
      <c r="AP92" s="877"/>
      <c r="AQ92" s="877"/>
      <c r="AR92" s="362"/>
      <c r="AS92" s="362"/>
      <c r="AT92" s="362"/>
      <c r="AU92" s="362"/>
      <c r="AV92" s="362"/>
      <c r="AW92" s="362"/>
      <c r="AX92" s="362"/>
      <c r="AY92" s="362"/>
      <c r="AZ92" s="362"/>
      <c r="BA92" s="362"/>
      <c r="BB92" s="364"/>
      <c r="BC92" s="364"/>
      <c r="BD92" s="364"/>
      <c r="BE92" s="364"/>
      <c r="BF92" s="364"/>
      <c r="BG92" s="364"/>
      <c r="BH92" s="364"/>
      <c r="BI92" s="364"/>
      <c r="BJ92" s="364"/>
      <c r="BK92" s="364"/>
      <c r="BL92" s="364"/>
      <c r="BM92" s="364"/>
      <c r="BN92" s="364"/>
      <c r="BO92" s="364"/>
      <c r="BP92" s="364"/>
      <c r="BQ92" s="364"/>
      <c r="BR92" s="364"/>
      <c r="BS92" s="364"/>
      <c r="BT92" s="364"/>
      <c r="BU92" s="364"/>
      <c r="BV92" s="364"/>
      <c r="BW92" s="364"/>
      <c r="BX92" s="364"/>
      <c r="BY92" s="364"/>
      <c r="BZ92" s="364"/>
      <c r="CA92" s="364"/>
      <c r="CB92" s="364"/>
      <c r="CC92" s="364"/>
      <c r="CD92" s="364"/>
      <c r="CE92" s="364"/>
      <c r="CF92" s="364"/>
      <c r="CG92" s="364"/>
      <c r="CH92" s="364"/>
      <c r="CI92" s="364"/>
      <c r="CJ92" s="364"/>
      <c r="CK92" s="364"/>
      <c r="CL92" s="364"/>
      <c r="CM92" s="364"/>
      <c r="CN92" s="364"/>
      <c r="CO92" s="364"/>
      <c r="CP92" s="364"/>
      <c r="CQ92" s="364"/>
    </row>
    <row r="93" spans="2:95" s="420" customFormat="1" ht="30" customHeight="1" x14ac:dyDescent="0.25">
      <c r="B93" s="443"/>
      <c r="C93" s="443"/>
      <c r="D93" s="779" t="s">
        <v>720</v>
      </c>
      <c r="E93" s="793" t="s">
        <v>707</v>
      </c>
      <c r="F93" s="781" t="s">
        <v>719</v>
      </c>
      <c r="G93" s="755" t="s">
        <v>687</v>
      </c>
      <c r="H93" s="790">
        <v>2.93</v>
      </c>
      <c r="I93" s="782"/>
      <c r="J93" s="783" t="s">
        <v>76</v>
      </c>
      <c r="K93" s="757" t="s">
        <v>77</v>
      </c>
      <c r="L93" s="757">
        <v>311</v>
      </c>
      <c r="M93" s="784" t="s">
        <v>709</v>
      </c>
      <c r="N93" s="757" t="s">
        <v>85</v>
      </c>
      <c r="O93" s="757" t="s">
        <v>688</v>
      </c>
      <c r="P93" s="662">
        <v>41016</v>
      </c>
      <c r="Q93" s="782" t="s">
        <v>81</v>
      </c>
      <c r="R93" s="782">
        <v>69</v>
      </c>
      <c r="S93" s="755">
        <v>69</v>
      </c>
      <c r="T93" s="782">
        <v>0</v>
      </c>
      <c r="U93" s="782">
        <v>69</v>
      </c>
      <c r="V93" s="782"/>
      <c r="W93" s="782">
        <v>0</v>
      </c>
      <c r="X93" s="757">
        <v>0</v>
      </c>
      <c r="Y93" s="791">
        <f>R93-X93</f>
        <v>69</v>
      </c>
      <c r="Z93" s="514">
        <v>0</v>
      </c>
      <c r="AA93" s="514">
        <v>0</v>
      </c>
      <c r="AB93" s="514">
        <v>0</v>
      </c>
      <c r="AC93" s="686">
        <v>0</v>
      </c>
      <c r="AD93" s="686">
        <v>0</v>
      </c>
      <c r="AE93" s="685">
        <f t="shared" si="17"/>
        <v>0</v>
      </c>
      <c r="AF93" s="684">
        <v>15</v>
      </c>
      <c r="AG93" s="517">
        <v>40</v>
      </c>
      <c r="AH93" s="517">
        <v>14</v>
      </c>
      <c r="AI93" s="518">
        <v>0</v>
      </c>
      <c r="AJ93" s="720">
        <v>0</v>
      </c>
      <c r="AK93" s="509">
        <f t="shared" si="11"/>
        <v>69</v>
      </c>
      <c r="AL93" s="892"/>
      <c r="AM93" s="883"/>
      <c r="AN93" s="877"/>
      <c r="AO93" s="878"/>
      <c r="AP93" s="877"/>
      <c r="AQ93" s="877"/>
      <c r="AR93" s="362"/>
      <c r="AS93" s="362"/>
      <c r="AT93" s="362"/>
      <c r="AU93" s="362"/>
      <c r="AV93" s="362"/>
      <c r="AW93" s="362"/>
      <c r="AX93" s="362"/>
      <c r="AY93" s="362"/>
      <c r="AZ93" s="362"/>
      <c r="BA93" s="362"/>
      <c r="BB93" s="364"/>
      <c r="BC93" s="364"/>
      <c r="BD93" s="364"/>
      <c r="BE93" s="364"/>
      <c r="BF93" s="364"/>
      <c r="BG93" s="364"/>
      <c r="BH93" s="364"/>
      <c r="BI93" s="364"/>
      <c r="BJ93" s="364"/>
      <c r="BK93" s="364"/>
      <c r="BL93" s="364"/>
      <c r="BM93" s="364"/>
      <c r="BN93" s="364"/>
      <c r="BO93" s="364"/>
      <c r="BP93" s="364"/>
      <c r="BQ93" s="364"/>
      <c r="BR93" s="364"/>
      <c r="BS93" s="364"/>
      <c r="BT93" s="364"/>
      <c r="BU93" s="364"/>
      <c r="BV93" s="364"/>
      <c r="BW93" s="364"/>
      <c r="BX93" s="364"/>
      <c r="BY93" s="364"/>
      <c r="BZ93" s="364"/>
      <c r="CA93" s="364"/>
      <c r="CB93" s="364"/>
      <c r="CC93" s="364"/>
      <c r="CD93" s="364"/>
      <c r="CE93" s="364"/>
      <c r="CF93" s="364"/>
      <c r="CG93" s="364"/>
      <c r="CH93" s="364"/>
      <c r="CI93" s="364"/>
      <c r="CJ93" s="364"/>
      <c r="CK93" s="364"/>
      <c r="CL93" s="364"/>
      <c r="CM93" s="364"/>
      <c r="CN93" s="364"/>
      <c r="CO93" s="364"/>
      <c r="CP93" s="364"/>
      <c r="CQ93" s="364"/>
    </row>
    <row r="94" spans="2:95" s="420" customFormat="1" ht="30" customHeight="1" x14ac:dyDescent="0.25">
      <c r="B94" s="443"/>
      <c r="C94" s="443"/>
      <c r="D94" s="779" t="s">
        <v>721</v>
      </c>
      <c r="E94" s="793" t="s">
        <v>707</v>
      </c>
      <c r="F94" s="781" t="s">
        <v>722</v>
      </c>
      <c r="G94" s="755" t="s">
        <v>687</v>
      </c>
      <c r="H94" s="790">
        <v>0.51</v>
      </c>
      <c r="I94" s="782"/>
      <c r="J94" s="783" t="s">
        <v>76</v>
      </c>
      <c r="K94" s="757" t="s">
        <v>77</v>
      </c>
      <c r="L94" s="757">
        <v>311</v>
      </c>
      <c r="M94" s="784" t="s">
        <v>709</v>
      </c>
      <c r="N94" s="757" t="s">
        <v>85</v>
      </c>
      <c r="O94" s="757" t="s">
        <v>688</v>
      </c>
      <c r="P94" s="662">
        <v>41016</v>
      </c>
      <c r="Q94" s="782" t="s">
        <v>81</v>
      </c>
      <c r="R94" s="782">
        <v>20</v>
      </c>
      <c r="S94" s="755">
        <v>20</v>
      </c>
      <c r="T94" s="782">
        <v>0</v>
      </c>
      <c r="U94" s="782">
        <v>0</v>
      </c>
      <c r="V94" s="782"/>
      <c r="W94" s="782">
        <v>20</v>
      </c>
      <c r="X94" s="757">
        <v>0</v>
      </c>
      <c r="Y94" s="791">
        <v>20</v>
      </c>
      <c r="Z94" s="604">
        <v>0</v>
      </c>
      <c r="AA94" s="604">
        <v>0</v>
      </c>
      <c r="AB94" s="604">
        <v>0</v>
      </c>
      <c r="AC94" s="703">
        <v>0</v>
      </c>
      <c r="AD94" s="703">
        <v>20</v>
      </c>
      <c r="AE94" s="704">
        <v>0</v>
      </c>
      <c r="AF94" s="705">
        <v>0</v>
      </c>
      <c r="AG94" s="605">
        <v>0</v>
      </c>
      <c r="AH94" s="605">
        <v>0</v>
      </c>
      <c r="AI94" s="606">
        <v>0</v>
      </c>
      <c r="AJ94" s="727">
        <v>0</v>
      </c>
      <c r="AK94" s="509">
        <f t="shared" si="11"/>
        <v>20</v>
      </c>
      <c r="AL94" s="892"/>
      <c r="AM94" s="883"/>
      <c r="AN94" s="877"/>
      <c r="AO94" s="878"/>
      <c r="AP94" s="877"/>
      <c r="AQ94" s="877"/>
      <c r="AR94" s="362"/>
      <c r="AS94" s="362"/>
      <c r="AT94" s="362"/>
      <c r="AU94" s="362"/>
      <c r="AV94" s="362"/>
      <c r="AW94" s="362"/>
      <c r="AX94" s="362"/>
      <c r="AY94" s="362"/>
      <c r="AZ94" s="362"/>
      <c r="BA94" s="362"/>
      <c r="BB94" s="364"/>
      <c r="BC94" s="364"/>
      <c r="BD94" s="364"/>
      <c r="BE94" s="364"/>
      <c r="BF94" s="364"/>
      <c r="BG94" s="364"/>
      <c r="BH94" s="364"/>
      <c r="BI94" s="364"/>
      <c r="BJ94" s="364"/>
      <c r="BK94" s="364"/>
      <c r="BL94" s="364"/>
      <c r="BM94" s="364"/>
      <c r="BN94" s="364"/>
      <c r="BO94" s="364"/>
      <c r="BP94" s="364"/>
      <c r="BQ94" s="364"/>
      <c r="BR94" s="364"/>
      <c r="BS94" s="364"/>
      <c r="BT94" s="364"/>
      <c r="BU94" s="364"/>
      <c r="BV94" s="364"/>
      <c r="BW94" s="364"/>
      <c r="BX94" s="364"/>
      <c r="BY94" s="364"/>
      <c r="BZ94" s="364"/>
      <c r="CA94" s="364"/>
      <c r="CB94" s="364"/>
      <c r="CC94" s="364"/>
      <c r="CD94" s="364"/>
      <c r="CE94" s="364"/>
      <c r="CF94" s="364"/>
      <c r="CG94" s="364"/>
      <c r="CH94" s="364"/>
      <c r="CI94" s="364"/>
      <c r="CJ94" s="364"/>
      <c r="CK94" s="364"/>
      <c r="CL94" s="364"/>
      <c r="CM94" s="364"/>
      <c r="CN94" s="364"/>
      <c r="CO94" s="364"/>
      <c r="CP94" s="364"/>
      <c r="CQ94" s="364"/>
    </row>
    <row r="95" spans="2:95" s="420" customFormat="1" ht="30" customHeight="1" x14ac:dyDescent="0.25">
      <c r="B95" s="443"/>
      <c r="C95" s="443"/>
      <c r="D95" s="779" t="s">
        <v>723</v>
      </c>
      <c r="E95" s="793" t="s">
        <v>707</v>
      </c>
      <c r="F95" s="781" t="s">
        <v>724</v>
      </c>
      <c r="G95" s="755" t="s">
        <v>687</v>
      </c>
      <c r="H95" s="790">
        <v>4.74</v>
      </c>
      <c r="I95" s="782"/>
      <c r="J95" s="783" t="s">
        <v>76</v>
      </c>
      <c r="K95" s="757" t="s">
        <v>77</v>
      </c>
      <c r="L95" s="757">
        <v>311</v>
      </c>
      <c r="M95" s="784" t="s">
        <v>709</v>
      </c>
      <c r="N95" s="757" t="s">
        <v>85</v>
      </c>
      <c r="O95" s="757" t="s">
        <v>688</v>
      </c>
      <c r="P95" s="662">
        <v>41016</v>
      </c>
      <c r="Q95" s="782" t="s">
        <v>81</v>
      </c>
      <c r="R95" s="782">
        <v>91</v>
      </c>
      <c r="S95" s="755">
        <v>91</v>
      </c>
      <c r="T95" s="782">
        <v>0</v>
      </c>
      <c r="U95" s="782">
        <v>0</v>
      </c>
      <c r="V95" s="782"/>
      <c r="W95" s="782">
        <v>91</v>
      </c>
      <c r="X95" s="757">
        <v>0</v>
      </c>
      <c r="Y95" s="791">
        <f>R95-X95</f>
        <v>91</v>
      </c>
      <c r="Z95" s="604">
        <v>0</v>
      </c>
      <c r="AA95" s="604">
        <v>0</v>
      </c>
      <c r="AB95" s="604">
        <v>0</v>
      </c>
      <c r="AC95" s="703">
        <v>34</v>
      </c>
      <c r="AD95" s="703">
        <v>40</v>
      </c>
      <c r="AE95" s="704">
        <v>17</v>
      </c>
      <c r="AF95" s="705">
        <v>0</v>
      </c>
      <c r="AG95" s="605">
        <v>0</v>
      </c>
      <c r="AH95" s="605">
        <v>0</v>
      </c>
      <c r="AI95" s="606">
        <v>0</v>
      </c>
      <c r="AJ95" s="727">
        <v>0</v>
      </c>
      <c r="AK95" s="509">
        <f t="shared" si="11"/>
        <v>91</v>
      </c>
      <c r="AL95" s="892"/>
      <c r="AM95" s="883"/>
      <c r="AN95" s="877"/>
      <c r="AO95" s="878"/>
      <c r="AP95" s="877"/>
      <c r="AQ95" s="877"/>
      <c r="AR95" s="362"/>
      <c r="AS95" s="362"/>
      <c r="AT95" s="362"/>
      <c r="AU95" s="362"/>
      <c r="AV95" s="362"/>
      <c r="AW95" s="362"/>
      <c r="AX95" s="362"/>
      <c r="AY95" s="362"/>
      <c r="AZ95" s="362"/>
      <c r="BA95" s="362"/>
      <c r="BB95" s="364"/>
      <c r="BC95" s="364"/>
      <c r="BD95" s="364"/>
      <c r="BE95" s="364"/>
      <c r="BF95" s="364"/>
      <c r="BG95" s="364"/>
      <c r="BH95" s="364"/>
      <c r="BI95" s="364"/>
      <c r="BJ95" s="364"/>
      <c r="BK95" s="364"/>
      <c r="BL95" s="364"/>
      <c r="BM95" s="364"/>
      <c r="BN95" s="364"/>
      <c r="BO95" s="364"/>
      <c r="BP95" s="364"/>
      <c r="BQ95" s="364"/>
      <c r="BR95" s="364"/>
      <c r="BS95" s="364"/>
      <c r="BT95" s="364"/>
      <c r="BU95" s="364"/>
      <c r="BV95" s="364"/>
      <c r="BW95" s="364"/>
      <c r="BX95" s="364"/>
      <c r="BY95" s="364"/>
      <c r="BZ95" s="364"/>
      <c r="CA95" s="364"/>
      <c r="CB95" s="364"/>
      <c r="CC95" s="364"/>
      <c r="CD95" s="364"/>
      <c r="CE95" s="364"/>
      <c r="CF95" s="364"/>
      <c r="CG95" s="364"/>
      <c r="CH95" s="364"/>
      <c r="CI95" s="364"/>
      <c r="CJ95" s="364"/>
      <c r="CK95" s="364"/>
      <c r="CL95" s="364"/>
      <c r="CM95" s="364"/>
      <c r="CN95" s="364"/>
      <c r="CO95" s="364"/>
      <c r="CP95" s="364"/>
      <c r="CQ95" s="364"/>
    </row>
    <row r="96" spans="2:95" s="420" customFormat="1" ht="30" customHeight="1" x14ac:dyDescent="0.25">
      <c r="B96" s="443"/>
      <c r="C96" s="443"/>
      <c r="D96" s="779" t="s">
        <v>725</v>
      </c>
      <c r="E96" s="793" t="s">
        <v>707</v>
      </c>
      <c r="F96" s="781" t="s">
        <v>724</v>
      </c>
      <c r="G96" s="755" t="s">
        <v>687</v>
      </c>
      <c r="H96" s="790">
        <v>4.74</v>
      </c>
      <c r="I96" s="782"/>
      <c r="J96" s="783" t="s">
        <v>76</v>
      </c>
      <c r="K96" s="757" t="s">
        <v>77</v>
      </c>
      <c r="L96" s="757">
        <v>311</v>
      </c>
      <c r="M96" s="784" t="s">
        <v>709</v>
      </c>
      <c r="N96" s="757" t="s">
        <v>85</v>
      </c>
      <c r="O96" s="757" t="s">
        <v>688</v>
      </c>
      <c r="P96" s="662">
        <v>41016</v>
      </c>
      <c r="Q96" s="782" t="s">
        <v>81</v>
      </c>
      <c r="R96" s="782">
        <v>53</v>
      </c>
      <c r="S96" s="755">
        <v>53</v>
      </c>
      <c r="T96" s="782">
        <v>0</v>
      </c>
      <c r="U96" s="782">
        <v>53</v>
      </c>
      <c r="V96" s="782"/>
      <c r="W96" s="782">
        <v>0</v>
      </c>
      <c r="X96" s="757">
        <v>0</v>
      </c>
      <c r="Y96" s="791">
        <f>R96-X96</f>
        <v>53</v>
      </c>
      <c r="Z96" s="514">
        <v>0</v>
      </c>
      <c r="AA96" s="514">
        <v>0</v>
      </c>
      <c r="AB96" s="514">
        <v>0</v>
      </c>
      <c r="AC96" s="686">
        <v>0</v>
      </c>
      <c r="AD96" s="686">
        <v>0</v>
      </c>
      <c r="AE96" s="685">
        <v>23</v>
      </c>
      <c r="AF96" s="684">
        <v>30</v>
      </c>
      <c r="AG96" s="517">
        <v>0</v>
      </c>
      <c r="AH96" s="517">
        <v>0</v>
      </c>
      <c r="AI96" s="518">
        <v>0</v>
      </c>
      <c r="AJ96" s="720">
        <v>0</v>
      </c>
      <c r="AK96" s="509">
        <f t="shared" si="11"/>
        <v>53</v>
      </c>
      <c r="AL96" s="892"/>
      <c r="AM96" s="883"/>
      <c r="AN96" s="877"/>
      <c r="AO96" s="878"/>
      <c r="AP96" s="877"/>
      <c r="AQ96" s="877"/>
      <c r="AR96" s="362"/>
      <c r="AS96" s="362"/>
      <c r="AT96" s="362"/>
      <c r="AU96" s="362"/>
      <c r="AV96" s="362"/>
      <c r="AW96" s="362"/>
      <c r="AX96" s="362"/>
      <c r="AY96" s="362"/>
      <c r="AZ96" s="362"/>
      <c r="BA96" s="362"/>
      <c r="BB96" s="364"/>
      <c r="BC96" s="364"/>
      <c r="BD96" s="364"/>
      <c r="BE96" s="364"/>
      <c r="BF96" s="364"/>
      <c r="BG96" s="364"/>
      <c r="BH96" s="364"/>
      <c r="BI96" s="364"/>
      <c r="BJ96" s="364"/>
      <c r="BK96" s="364"/>
      <c r="BL96" s="364"/>
      <c r="BM96" s="364"/>
      <c r="BN96" s="364"/>
      <c r="BO96" s="364"/>
      <c r="BP96" s="364"/>
      <c r="BQ96" s="364"/>
      <c r="BR96" s="364"/>
      <c r="BS96" s="364"/>
      <c r="BT96" s="364"/>
      <c r="BU96" s="364"/>
      <c r="BV96" s="364"/>
      <c r="BW96" s="364"/>
      <c r="BX96" s="364"/>
      <c r="BY96" s="364"/>
      <c r="BZ96" s="364"/>
      <c r="CA96" s="364"/>
      <c r="CB96" s="364"/>
      <c r="CC96" s="364"/>
      <c r="CD96" s="364"/>
      <c r="CE96" s="364"/>
      <c r="CF96" s="364"/>
      <c r="CG96" s="364"/>
      <c r="CH96" s="364"/>
      <c r="CI96" s="364"/>
      <c r="CJ96" s="364"/>
      <c r="CK96" s="364"/>
      <c r="CL96" s="364"/>
      <c r="CM96" s="364"/>
      <c r="CN96" s="364"/>
      <c r="CO96" s="364"/>
      <c r="CP96" s="364"/>
      <c r="CQ96" s="364"/>
    </row>
    <row r="97" spans="2:95" s="420" customFormat="1" ht="31.5" customHeight="1" x14ac:dyDescent="0.25">
      <c r="B97" s="443"/>
      <c r="C97" s="443"/>
      <c r="D97" s="779" t="s">
        <v>726</v>
      </c>
      <c r="E97" s="793" t="s">
        <v>707</v>
      </c>
      <c r="F97" s="781" t="s">
        <v>727</v>
      </c>
      <c r="G97" s="755" t="s">
        <v>687</v>
      </c>
      <c r="H97" s="790">
        <v>4.45</v>
      </c>
      <c r="I97" s="782"/>
      <c r="J97" s="783" t="s">
        <v>76</v>
      </c>
      <c r="K97" s="757" t="s">
        <v>77</v>
      </c>
      <c r="L97" s="757">
        <v>311</v>
      </c>
      <c r="M97" s="784" t="s">
        <v>709</v>
      </c>
      <c r="N97" s="757" t="s">
        <v>85</v>
      </c>
      <c r="O97" s="757" t="s">
        <v>688</v>
      </c>
      <c r="P97" s="662">
        <v>41016</v>
      </c>
      <c r="Q97" s="782" t="s">
        <v>81</v>
      </c>
      <c r="R97" s="782">
        <v>124</v>
      </c>
      <c r="S97" s="755">
        <v>124</v>
      </c>
      <c r="T97" s="782">
        <v>0</v>
      </c>
      <c r="U97" s="782">
        <v>0</v>
      </c>
      <c r="V97" s="782"/>
      <c r="W97" s="782">
        <v>124</v>
      </c>
      <c r="X97" s="757">
        <v>0</v>
      </c>
      <c r="Y97" s="791">
        <v>124</v>
      </c>
      <c r="Z97" s="604">
        <v>0</v>
      </c>
      <c r="AA97" s="604">
        <v>0</v>
      </c>
      <c r="AB97" s="604">
        <v>0</v>
      </c>
      <c r="AC97" s="703">
        <v>0</v>
      </c>
      <c r="AD97" s="703">
        <v>0</v>
      </c>
      <c r="AE97" s="704">
        <v>0</v>
      </c>
      <c r="AF97" s="705">
        <v>40</v>
      </c>
      <c r="AG97" s="605">
        <v>40</v>
      </c>
      <c r="AH97" s="605">
        <v>40</v>
      </c>
      <c r="AI97" s="606">
        <v>4</v>
      </c>
      <c r="AJ97" s="727">
        <v>0</v>
      </c>
      <c r="AK97" s="509">
        <f t="shared" si="11"/>
        <v>124</v>
      </c>
      <c r="AL97" s="892"/>
      <c r="AM97" s="883"/>
      <c r="AN97" s="877"/>
      <c r="AO97" s="878"/>
      <c r="AP97" s="877"/>
      <c r="AQ97" s="877"/>
      <c r="AR97" s="362"/>
      <c r="AS97" s="362"/>
      <c r="AT97" s="362"/>
      <c r="AU97" s="362"/>
      <c r="AV97" s="362"/>
      <c r="AW97" s="362"/>
      <c r="AX97" s="362"/>
      <c r="AY97" s="362"/>
      <c r="AZ97" s="362"/>
      <c r="BA97" s="362"/>
      <c r="BB97" s="364"/>
      <c r="BC97" s="364"/>
      <c r="BD97" s="364"/>
      <c r="BE97" s="364"/>
      <c r="BF97" s="364"/>
      <c r="BG97" s="364"/>
      <c r="BH97" s="364"/>
      <c r="BI97" s="364"/>
      <c r="BJ97" s="364"/>
      <c r="BK97" s="364"/>
      <c r="BL97" s="364"/>
      <c r="BM97" s="364"/>
      <c r="BN97" s="364"/>
      <c r="BO97" s="364"/>
      <c r="BP97" s="364"/>
      <c r="BQ97" s="364"/>
      <c r="BR97" s="364"/>
      <c r="BS97" s="364"/>
      <c r="BT97" s="364"/>
      <c r="BU97" s="364"/>
      <c r="BV97" s="364"/>
      <c r="BW97" s="364"/>
      <c r="BX97" s="364"/>
      <c r="BY97" s="364"/>
      <c r="BZ97" s="364"/>
      <c r="CA97" s="364"/>
      <c r="CB97" s="364"/>
      <c r="CC97" s="364"/>
      <c r="CD97" s="364"/>
      <c r="CE97" s="364"/>
      <c r="CF97" s="364"/>
      <c r="CG97" s="364"/>
      <c r="CH97" s="364"/>
      <c r="CI97" s="364"/>
      <c r="CJ97" s="364"/>
      <c r="CK97" s="364"/>
      <c r="CL97" s="364"/>
      <c r="CM97" s="364"/>
      <c r="CN97" s="364"/>
      <c r="CO97" s="364"/>
      <c r="CP97" s="364"/>
      <c r="CQ97" s="364"/>
    </row>
    <row r="98" spans="2:95" s="420" customFormat="1" ht="30" customHeight="1" x14ac:dyDescent="0.25">
      <c r="B98" s="425"/>
      <c r="C98" s="425"/>
      <c r="D98" s="779" t="s">
        <v>728</v>
      </c>
      <c r="E98" s="793" t="s">
        <v>707</v>
      </c>
      <c r="F98" s="781" t="s">
        <v>729</v>
      </c>
      <c r="G98" s="755" t="s">
        <v>687</v>
      </c>
      <c r="H98" s="790">
        <v>1.58</v>
      </c>
      <c r="I98" s="782"/>
      <c r="J98" s="783" t="s">
        <v>76</v>
      </c>
      <c r="K98" s="757" t="s">
        <v>77</v>
      </c>
      <c r="L98" s="757">
        <v>311</v>
      </c>
      <c r="M98" s="784" t="s">
        <v>709</v>
      </c>
      <c r="N98" s="757" t="s">
        <v>85</v>
      </c>
      <c r="O98" s="757" t="s">
        <v>688</v>
      </c>
      <c r="P98" s="662">
        <v>41016</v>
      </c>
      <c r="Q98" s="782" t="s">
        <v>81</v>
      </c>
      <c r="R98" s="782">
        <v>45</v>
      </c>
      <c r="S98" s="755">
        <v>45</v>
      </c>
      <c r="T98" s="782">
        <v>0</v>
      </c>
      <c r="U98" s="782">
        <v>0</v>
      </c>
      <c r="V98" s="782"/>
      <c r="W98" s="782">
        <v>45</v>
      </c>
      <c r="X98" s="757">
        <v>0</v>
      </c>
      <c r="Y98" s="791">
        <v>45</v>
      </c>
      <c r="Z98" s="604">
        <v>0</v>
      </c>
      <c r="AA98" s="604">
        <v>0</v>
      </c>
      <c r="AB98" s="604">
        <v>0</v>
      </c>
      <c r="AC98" s="703">
        <v>0</v>
      </c>
      <c r="AD98" s="703">
        <v>0</v>
      </c>
      <c r="AE98" s="704">
        <v>35</v>
      </c>
      <c r="AF98" s="705">
        <v>10</v>
      </c>
      <c r="AG98" s="605">
        <v>0</v>
      </c>
      <c r="AH98" s="605">
        <v>0</v>
      </c>
      <c r="AI98" s="606">
        <v>0</v>
      </c>
      <c r="AJ98" s="727">
        <v>0</v>
      </c>
      <c r="AK98" s="509">
        <f t="shared" si="11"/>
        <v>45</v>
      </c>
      <c r="AL98" s="892"/>
      <c r="AM98" s="883"/>
      <c r="AN98" s="877"/>
      <c r="AO98" s="878"/>
      <c r="AP98" s="877"/>
      <c r="AQ98" s="877"/>
      <c r="AR98" s="362"/>
      <c r="AS98" s="362"/>
      <c r="AT98" s="362"/>
      <c r="AU98" s="362"/>
      <c r="AV98" s="362"/>
      <c r="AW98" s="362"/>
      <c r="AX98" s="362"/>
      <c r="AY98" s="362"/>
      <c r="AZ98" s="362"/>
      <c r="BA98" s="362"/>
      <c r="BB98" s="364"/>
      <c r="BC98" s="364"/>
      <c r="BD98" s="364"/>
      <c r="BE98" s="364"/>
      <c r="BF98" s="364"/>
      <c r="BG98" s="364"/>
      <c r="BH98" s="364"/>
      <c r="BI98" s="364"/>
      <c r="BJ98" s="364"/>
      <c r="BK98" s="364"/>
      <c r="BL98" s="364"/>
      <c r="BM98" s="364"/>
      <c r="BN98" s="364"/>
      <c r="BO98" s="364"/>
      <c r="BP98" s="364"/>
      <c r="BQ98" s="364"/>
      <c r="BR98" s="364"/>
      <c r="BS98" s="364"/>
      <c r="BT98" s="364"/>
      <c r="BU98" s="364"/>
      <c r="BV98" s="364"/>
      <c r="BW98" s="364"/>
      <c r="BX98" s="364"/>
      <c r="BY98" s="364"/>
      <c r="BZ98" s="364"/>
      <c r="CA98" s="364"/>
      <c r="CB98" s="364"/>
      <c r="CC98" s="364"/>
      <c r="CD98" s="364"/>
      <c r="CE98" s="364"/>
      <c r="CF98" s="364"/>
      <c r="CG98" s="364"/>
      <c r="CH98" s="364"/>
      <c r="CI98" s="364"/>
      <c r="CJ98" s="364"/>
      <c r="CK98" s="364"/>
      <c r="CL98" s="364"/>
      <c r="CM98" s="364"/>
      <c r="CN98" s="364"/>
      <c r="CO98" s="364"/>
      <c r="CP98" s="364"/>
      <c r="CQ98" s="364"/>
    </row>
    <row r="99" spans="2:95" s="420" customFormat="1" ht="30" customHeight="1" x14ac:dyDescent="0.25">
      <c r="D99" s="779" t="s">
        <v>730</v>
      </c>
      <c r="E99" s="796" t="s">
        <v>731</v>
      </c>
      <c r="F99" s="797" t="s">
        <v>732</v>
      </c>
      <c r="G99" s="755" t="s">
        <v>687</v>
      </c>
      <c r="H99" s="790"/>
      <c r="I99" s="782"/>
      <c r="J99" s="783" t="s">
        <v>76</v>
      </c>
      <c r="K99" s="757" t="s">
        <v>77</v>
      </c>
      <c r="L99" s="757">
        <v>311</v>
      </c>
      <c r="M99" s="784" t="s">
        <v>709</v>
      </c>
      <c r="N99" s="757" t="s">
        <v>85</v>
      </c>
      <c r="O99" s="757" t="s">
        <v>688</v>
      </c>
      <c r="P99" s="662">
        <v>41016</v>
      </c>
      <c r="Q99" s="782" t="s">
        <v>81</v>
      </c>
      <c r="R99" s="782">
        <v>20</v>
      </c>
      <c r="S99" s="755">
        <v>20</v>
      </c>
      <c r="T99" s="782">
        <v>0</v>
      </c>
      <c r="U99" s="782">
        <v>0</v>
      </c>
      <c r="V99" s="782"/>
      <c r="W99" s="782">
        <v>20</v>
      </c>
      <c r="X99" s="757">
        <v>0</v>
      </c>
      <c r="Y99" s="791">
        <f t="shared" ref="Y99:Y101" si="18">R99-X99</f>
        <v>20</v>
      </c>
      <c r="Z99" s="604">
        <v>0</v>
      </c>
      <c r="AA99" s="604">
        <v>0</v>
      </c>
      <c r="AB99" s="604">
        <v>20</v>
      </c>
      <c r="AC99" s="703">
        <v>0</v>
      </c>
      <c r="AD99" s="703">
        <v>0</v>
      </c>
      <c r="AE99" s="704">
        <v>0</v>
      </c>
      <c r="AF99" s="705">
        <v>0</v>
      </c>
      <c r="AG99" s="605">
        <v>0</v>
      </c>
      <c r="AH99" s="607">
        <v>0</v>
      </c>
      <c r="AI99" s="606">
        <v>0</v>
      </c>
      <c r="AJ99" s="727">
        <v>0</v>
      </c>
      <c r="AK99" s="509">
        <f t="shared" si="11"/>
        <v>20</v>
      </c>
      <c r="AL99" s="892"/>
      <c r="AM99" s="883"/>
      <c r="AN99" s="877"/>
      <c r="AO99" s="878"/>
      <c r="AP99" s="877"/>
      <c r="AQ99" s="877"/>
      <c r="AR99" s="362"/>
      <c r="AS99" s="362"/>
      <c r="AT99" s="362"/>
      <c r="AU99" s="362"/>
      <c r="AV99" s="362"/>
      <c r="AW99" s="362"/>
      <c r="AX99" s="362"/>
      <c r="AY99" s="362"/>
      <c r="AZ99" s="362"/>
      <c r="BA99" s="362"/>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4"/>
      <c r="BY99" s="364"/>
      <c r="BZ99" s="364"/>
      <c r="CA99" s="364"/>
      <c r="CB99" s="364"/>
      <c r="CC99" s="364"/>
      <c r="CD99" s="364"/>
      <c r="CE99" s="364"/>
      <c r="CF99" s="364"/>
      <c r="CG99" s="364"/>
      <c r="CH99" s="364"/>
      <c r="CI99" s="364"/>
      <c r="CJ99" s="364"/>
      <c r="CK99" s="364"/>
      <c r="CL99" s="364"/>
      <c r="CM99" s="364"/>
      <c r="CN99" s="364"/>
      <c r="CO99" s="364"/>
      <c r="CP99" s="364"/>
      <c r="CQ99" s="364"/>
    </row>
    <row r="100" spans="2:95" s="420" customFormat="1" ht="53.25" customHeight="1" x14ac:dyDescent="0.25">
      <c r="D100" s="779" t="s">
        <v>743</v>
      </c>
      <c r="E100" s="796" t="s">
        <v>731</v>
      </c>
      <c r="F100" s="797" t="s">
        <v>744</v>
      </c>
      <c r="G100" s="755" t="s">
        <v>745</v>
      </c>
      <c r="H100" s="790"/>
      <c r="I100" s="782"/>
      <c r="J100" s="783" t="s">
        <v>76</v>
      </c>
      <c r="K100" s="757" t="s">
        <v>77</v>
      </c>
      <c r="L100" s="757">
        <v>311</v>
      </c>
      <c r="M100" s="784" t="s">
        <v>709</v>
      </c>
      <c r="N100" s="757" t="s">
        <v>85</v>
      </c>
      <c r="O100" s="784" t="s">
        <v>746</v>
      </c>
      <c r="P100" s="662" t="s">
        <v>747</v>
      </c>
      <c r="Q100" s="782" t="s">
        <v>81</v>
      </c>
      <c r="R100" s="782">
        <v>105</v>
      </c>
      <c r="S100" s="755">
        <v>105</v>
      </c>
      <c r="T100" s="782">
        <v>0</v>
      </c>
      <c r="U100" s="782">
        <v>0</v>
      </c>
      <c r="V100" s="782"/>
      <c r="W100" s="782">
        <v>105</v>
      </c>
      <c r="X100" s="757">
        <v>0</v>
      </c>
      <c r="Y100" s="791">
        <f t="shared" si="18"/>
        <v>105</v>
      </c>
      <c r="Z100" s="604">
        <v>0</v>
      </c>
      <c r="AA100" s="604">
        <v>0</v>
      </c>
      <c r="AB100" s="604">
        <v>5</v>
      </c>
      <c r="AC100" s="703">
        <v>30</v>
      </c>
      <c r="AD100" s="703">
        <v>30</v>
      </c>
      <c r="AE100" s="704">
        <v>28</v>
      </c>
      <c r="AF100" s="705">
        <v>12</v>
      </c>
      <c r="AG100" s="605">
        <v>0</v>
      </c>
      <c r="AH100" s="607">
        <v>0</v>
      </c>
      <c r="AI100" s="606">
        <v>0</v>
      </c>
      <c r="AJ100" s="727">
        <v>0</v>
      </c>
      <c r="AK100" s="509">
        <f t="shared" si="11"/>
        <v>105</v>
      </c>
      <c r="AL100" s="888"/>
      <c r="AM100" s="883"/>
      <c r="AN100" s="877"/>
      <c r="AO100" s="878"/>
      <c r="AP100" s="877"/>
      <c r="AQ100" s="877"/>
      <c r="AR100" s="362"/>
      <c r="AS100" s="362"/>
      <c r="AT100" s="362"/>
      <c r="AU100" s="362"/>
      <c r="AV100" s="362"/>
      <c r="AW100" s="362"/>
      <c r="AX100" s="362"/>
      <c r="AY100" s="362"/>
      <c r="AZ100" s="362"/>
      <c r="BA100" s="362"/>
      <c r="BB100" s="364"/>
      <c r="BC100" s="364"/>
      <c r="BD100" s="364"/>
      <c r="BE100" s="364"/>
      <c r="BF100" s="364"/>
      <c r="BG100" s="364"/>
      <c r="BH100" s="364"/>
      <c r="BI100" s="364"/>
      <c r="BJ100" s="364"/>
      <c r="BK100" s="364"/>
      <c r="BL100" s="364"/>
      <c r="BM100" s="364"/>
      <c r="BN100" s="364"/>
      <c r="BO100" s="364"/>
      <c r="BP100" s="364"/>
      <c r="BQ100" s="364"/>
      <c r="BR100" s="364"/>
      <c r="BS100" s="364"/>
      <c r="BT100" s="364"/>
      <c r="BU100" s="364"/>
      <c r="BV100" s="364"/>
      <c r="BW100" s="364"/>
      <c r="BX100" s="364"/>
      <c r="BY100" s="364"/>
      <c r="BZ100" s="364"/>
      <c r="CA100" s="364"/>
      <c r="CB100" s="364"/>
      <c r="CC100" s="364"/>
      <c r="CD100" s="364"/>
      <c r="CE100" s="364"/>
      <c r="CF100" s="364"/>
      <c r="CG100" s="364"/>
      <c r="CH100" s="364"/>
      <c r="CI100" s="364"/>
      <c r="CJ100" s="364"/>
      <c r="CK100" s="364"/>
      <c r="CL100" s="364"/>
      <c r="CM100" s="364"/>
      <c r="CN100" s="364"/>
      <c r="CO100" s="364"/>
      <c r="CP100" s="364"/>
      <c r="CQ100" s="364"/>
    </row>
    <row r="101" spans="2:95" s="420" customFormat="1" ht="29.25" customHeight="1" x14ac:dyDescent="0.25">
      <c r="D101" s="779" t="s">
        <v>748</v>
      </c>
      <c r="E101" s="796" t="s">
        <v>731</v>
      </c>
      <c r="F101" s="797" t="s">
        <v>744</v>
      </c>
      <c r="G101" s="755" t="s">
        <v>745</v>
      </c>
      <c r="H101" s="790"/>
      <c r="I101" s="782"/>
      <c r="J101" s="783" t="s">
        <v>76</v>
      </c>
      <c r="K101" s="757" t="s">
        <v>77</v>
      </c>
      <c r="L101" s="757">
        <v>311</v>
      </c>
      <c r="M101" s="784" t="s">
        <v>709</v>
      </c>
      <c r="N101" s="757" t="s">
        <v>85</v>
      </c>
      <c r="O101" s="784" t="s">
        <v>749</v>
      </c>
      <c r="P101" s="662">
        <v>41016</v>
      </c>
      <c r="Q101" s="782" t="s">
        <v>81</v>
      </c>
      <c r="R101" s="782">
        <v>69</v>
      </c>
      <c r="S101" s="755">
        <v>69</v>
      </c>
      <c r="T101" s="782">
        <v>0</v>
      </c>
      <c r="U101" s="782">
        <v>69</v>
      </c>
      <c r="V101" s="782"/>
      <c r="W101" s="782">
        <v>0</v>
      </c>
      <c r="X101" s="757">
        <v>0</v>
      </c>
      <c r="Y101" s="791">
        <f t="shared" si="18"/>
        <v>69</v>
      </c>
      <c r="Z101" s="514">
        <v>0</v>
      </c>
      <c r="AA101" s="514">
        <v>0</v>
      </c>
      <c r="AB101" s="514">
        <v>0</v>
      </c>
      <c r="AC101" s="686">
        <v>30</v>
      </c>
      <c r="AD101" s="686">
        <v>30</v>
      </c>
      <c r="AE101" s="685">
        <v>9</v>
      </c>
      <c r="AF101" s="684">
        <v>0</v>
      </c>
      <c r="AG101" s="517">
        <v>0</v>
      </c>
      <c r="AH101" s="519">
        <v>0</v>
      </c>
      <c r="AI101" s="518">
        <v>0</v>
      </c>
      <c r="AJ101" s="720">
        <v>0</v>
      </c>
      <c r="AK101" s="509">
        <f t="shared" si="11"/>
        <v>69</v>
      </c>
      <c r="AL101" s="888"/>
      <c r="AM101" s="883"/>
      <c r="AN101" s="877"/>
      <c r="AO101" s="878"/>
      <c r="AP101" s="877"/>
      <c r="AQ101" s="877"/>
      <c r="AR101" s="362"/>
      <c r="AS101" s="362"/>
      <c r="AT101" s="362"/>
      <c r="AU101" s="362"/>
      <c r="AV101" s="362"/>
      <c r="AW101" s="362"/>
      <c r="AX101" s="362"/>
      <c r="AY101" s="362"/>
      <c r="AZ101" s="362"/>
      <c r="BA101" s="362"/>
      <c r="BB101" s="364"/>
      <c r="BC101" s="364"/>
      <c r="BD101" s="364"/>
      <c r="BE101" s="364"/>
      <c r="BF101" s="364"/>
      <c r="BG101" s="364"/>
      <c r="BH101" s="364"/>
      <c r="BI101" s="364"/>
      <c r="BJ101" s="364"/>
      <c r="BK101" s="364"/>
      <c r="BL101" s="364"/>
      <c r="BM101" s="364"/>
      <c r="BN101" s="364"/>
      <c r="BO101" s="364"/>
      <c r="BP101" s="364"/>
      <c r="BQ101" s="364"/>
      <c r="BR101" s="364"/>
      <c r="BS101" s="364"/>
      <c r="BT101" s="364"/>
      <c r="BU101" s="364"/>
      <c r="BV101" s="364"/>
      <c r="BW101" s="364"/>
      <c r="BX101" s="364"/>
      <c r="BY101" s="364"/>
      <c r="BZ101" s="364"/>
      <c r="CA101" s="364"/>
      <c r="CB101" s="364"/>
      <c r="CC101" s="364"/>
      <c r="CD101" s="364"/>
      <c r="CE101" s="364"/>
      <c r="CF101" s="364"/>
      <c r="CG101" s="364"/>
      <c r="CH101" s="364"/>
      <c r="CI101" s="364"/>
      <c r="CJ101" s="364"/>
      <c r="CK101" s="364"/>
      <c r="CL101" s="364"/>
      <c r="CM101" s="364"/>
      <c r="CN101" s="364"/>
      <c r="CO101" s="364"/>
      <c r="CP101" s="364"/>
      <c r="CQ101" s="364"/>
    </row>
    <row r="102" spans="2:95" s="420" customFormat="1" ht="78.75" x14ac:dyDescent="0.25">
      <c r="B102" s="425"/>
      <c r="C102" s="425"/>
      <c r="D102" s="748" t="s">
        <v>760</v>
      </c>
      <c r="E102" s="798" t="s">
        <v>731</v>
      </c>
      <c r="F102" s="800" t="s">
        <v>761</v>
      </c>
      <c r="G102" s="642" t="s">
        <v>269</v>
      </c>
      <c r="H102" s="788"/>
      <c r="I102" s="646"/>
      <c r="J102" s="678" t="s">
        <v>76</v>
      </c>
      <c r="K102" s="645" t="s">
        <v>77</v>
      </c>
      <c r="L102" s="645">
        <v>311</v>
      </c>
      <c r="M102" s="647" t="s">
        <v>709</v>
      </c>
      <c r="N102" s="645" t="s">
        <v>85</v>
      </c>
      <c r="O102" s="647" t="s">
        <v>762</v>
      </c>
      <c r="P102" s="658">
        <v>41016</v>
      </c>
      <c r="Q102" s="646" t="s">
        <v>81</v>
      </c>
      <c r="R102" s="646">
        <v>33</v>
      </c>
      <c r="S102" s="642">
        <v>33</v>
      </c>
      <c r="T102" s="646">
        <v>0</v>
      </c>
      <c r="U102" s="646">
        <v>0</v>
      </c>
      <c r="V102" s="646"/>
      <c r="W102" s="646">
        <v>33</v>
      </c>
      <c r="X102" s="645">
        <v>0</v>
      </c>
      <c r="Y102" s="752">
        <f>R102-X102</f>
        <v>33</v>
      </c>
      <c r="Z102" s="415">
        <v>0</v>
      </c>
      <c r="AA102" s="415">
        <v>33</v>
      </c>
      <c r="AB102" s="415">
        <v>0</v>
      </c>
      <c r="AC102" s="687">
        <v>0</v>
      </c>
      <c r="AD102" s="687">
        <v>0</v>
      </c>
      <c r="AE102" s="683">
        <v>0</v>
      </c>
      <c r="AF102" s="682">
        <v>0</v>
      </c>
      <c r="AG102" s="413">
        <v>0</v>
      </c>
      <c r="AH102" s="438">
        <v>0</v>
      </c>
      <c r="AI102" s="508">
        <v>0</v>
      </c>
      <c r="AJ102" s="718">
        <v>0</v>
      </c>
      <c r="AK102" s="509">
        <f t="shared" si="11"/>
        <v>33</v>
      </c>
      <c r="AL102" s="892"/>
      <c r="AM102" s="883"/>
      <c r="AN102" s="877"/>
      <c r="AO102"/>
      <c r="AP102" s="877"/>
      <c r="AQ102" s="877"/>
      <c r="AR102" s="362"/>
      <c r="AS102" s="362"/>
      <c r="AT102" s="362"/>
      <c r="AU102" s="362"/>
      <c r="AV102" s="362"/>
      <c r="AW102" s="362"/>
      <c r="AX102" s="362"/>
      <c r="AY102" s="362"/>
      <c r="AZ102" s="362"/>
      <c r="BA102" s="362"/>
      <c r="BB102" s="364"/>
      <c r="BC102" s="364"/>
      <c r="BD102" s="364"/>
      <c r="BE102" s="364"/>
      <c r="BF102" s="364"/>
      <c r="BG102" s="364"/>
      <c r="BH102" s="364"/>
      <c r="BI102" s="364"/>
      <c r="BJ102" s="364"/>
      <c r="BK102" s="364"/>
      <c r="BL102" s="364"/>
      <c r="BM102" s="364"/>
      <c r="BN102" s="364"/>
      <c r="BO102" s="364"/>
      <c r="BP102" s="364"/>
      <c r="BQ102" s="364"/>
      <c r="BR102" s="364"/>
      <c r="BS102" s="364"/>
      <c r="BT102" s="364"/>
      <c r="BU102" s="364"/>
      <c r="BV102" s="364"/>
      <c r="BW102" s="364"/>
      <c r="BX102" s="364"/>
      <c r="BY102" s="364"/>
      <c r="BZ102" s="364"/>
      <c r="CA102" s="364"/>
      <c r="CB102" s="364"/>
      <c r="CC102" s="364"/>
      <c r="CD102" s="364"/>
      <c r="CE102" s="364"/>
      <c r="CF102" s="364"/>
      <c r="CG102" s="364"/>
      <c r="CH102" s="364"/>
      <c r="CI102" s="364"/>
      <c r="CJ102" s="364"/>
      <c r="CK102" s="364"/>
      <c r="CL102" s="364"/>
      <c r="CM102" s="364"/>
      <c r="CN102" s="364"/>
      <c r="CO102" s="364"/>
      <c r="CP102" s="364"/>
      <c r="CQ102" s="364"/>
    </row>
    <row r="103" spans="2:95" s="420" customFormat="1" ht="30" customHeight="1" x14ac:dyDescent="0.25">
      <c r="D103" s="779" t="s">
        <v>768</v>
      </c>
      <c r="E103" s="786" t="s">
        <v>769</v>
      </c>
      <c r="F103" s="801" t="s">
        <v>770</v>
      </c>
      <c r="G103" s="755" t="s">
        <v>687</v>
      </c>
      <c r="H103" s="1107">
        <v>42.8</v>
      </c>
      <c r="I103" s="782"/>
      <c r="J103" s="783" t="s">
        <v>76</v>
      </c>
      <c r="K103" s="757" t="s">
        <v>77</v>
      </c>
      <c r="L103" s="757">
        <v>312</v>
      </c>
      <c r="M103" s="784" t="s">
        <v>674</v>
      </c>
      <c r="N103" s="757" t="s">
        <v>85</v>
      </c>
      <c r="O103" s="757" t="s">
        <v>688</v>
      </c>
      <c r="P103" s="662">
        <v>41016</v>
      </c>
      <c r="Q103" s="782" t="s">
        <v>81</v>
      </c>
      <c r="R103" s="802">
        <v>225</v>
      </c>
      <c r="S103" s="802">
        <v>225</v>
      </c>
      <c r="T103" s="802">
        <v>0</v>
      </c>
      <c r="U103" s="802">
        <v>225</v>
      </c>
      <c r="V103" s="803"/>
      <c r="W103" s="802">
        <v>0</v>
      </c>
      <c r="X103" s="804">
        <v>0</v>
      </c>
      <c r="Y103" s="805">
        <f t="shared" ref="Y103:Y107" si="19">R103-X103</f>
        <v>225</v>
      </c>
      <c r="Z103" s="617">
        <v>0</v>
      </c>
      <c r="AA103" s="617">
        <v>0</v>
      </c>
      <c r="AB103" s="617">
        <v>28</v>
      </c>
      <c r="AC103" s="706">
        <v>32</v>
      </c>
      <c r="AD103" s="706">
        <v>0</v>
      </c>
      <c r="AE103" s="707">
        <v>0</v>
      </c>
      <c r="AF103" s="708">
        <v>0</v>
      </c>
      <c r="AG103" s="618">
        <v>46</v>
      </c>
      <c r="AH103" s="618">
        <v>40</v>
      </c>
      <c r="AI103" s="619">
        <v>30</v>
      </c>
      <c r="AJ103" s="728">
        <v>49</v>
      </c>
      <c r="AK103" s="509">
        <f>SUM(Z103:AJ103)</f>
        <v>225</v>
      </c>
      <c r="AL103" s="892"/>
      <c r="AM103" s="883"/>
      <c r="AN103" s="877"/>
      <c r="AO103" s="878"/>
      <c r="AP103" s="877"/>
      <c r="AQ103" s="877"/>
      <c r="AR103" s="362"/>
      <c r="AS103" s="362"/>
      <c r="AT103" s="362"/>
      <c r="AU103" s="362"/>
      <c r="AV103" s="362"/>
      <c r="AW103" s="362"/>
      <c r="AX103" s="362"/>
      <c r="AY103" s="362"/>
      <c r="AZ103" s="362"/>
      <c r="BA103" s="362"/>
      <c r="BB103" s="364"/>
      <c r="BC103" s="364"/>
      <c r="BD103" s="364"/>
      <c r="BE103" s="364"/>
      <c r="BF103" s="364"/>
      <c r="BG103" s="364"/>
      <c r="BH103" s="364"/>
      <c r="BI103" s="364"/>
      <c r="BJ103" s="364"/>
      <c r="BK103" s="364"/>
      <c r="BL103" s="364"/>
      <c r="BM103" s="364"/>
      <c r="BN103" s="364"/>
      <c r="BO103" s="364"/>
      <c r="BP103" s="364"/>
      <c r="BQ103" s="364"/>
      <c r="BR103" s="364"/>
      <c r="BS103" s="364"/>
      <c r="BT103" s="364"/>
      <c r="BU103" s="364"/>
      <c r="BV103" s="364"/>
      <c r="BW103" s="364"/>
      <c r="BX103" s="364"/>
      <c r="BY103" s="364"/>
      <c r="BZ103" s="364"/>
      <c r="CA103" s="364"/>
      <c r="CB103" s="364"/>
      <c r="CC103" s="364"/>
      <c r="CD103" s="364"/>
      <c r="CE103" s="364"/>
      <c r="CF103" s="364"/>
      <c r="CG103" s="364"/>
      <c r="CH103" s="364"/>
      <c r="CI103" s="364"/>
      <c r="CJ103" s="364"/>
      <c r="CK103" s="364"/>
      <c r="CL103" s="364"/>
      <c r="CM103" s="364"/>
      <c r="CN103" s="364"/>
      <c r="CO103" s="364"/>
      <c r="CP103" s="364"/>
      <c r="CQ103" s="364"/>
    </row>
    <row r="104" spans="2:95" s="420" customFormat="1" ht="30" customHeight="1" x14ac:dyDescent="0.25">
      <c r="D104" s="779" t="s">
        <v>771</v>
      </c>
      <c r="E104" s="786" t="s">
        <v>769</v>
      </c>
      <c r="F104" s="801" t="s">
        <v>770</v>
      </c>
      <c r="G104" s="755" t="s">
        <v>687</v>
      </c>
      <c r="H104" s="1108"/>
      <c r="I104" s="782"/>
      <c r="J104" s="783" t="s">
        <v>76</v>
      </c>
      <c r="K104" s="757" t="s">
        <v>77</v>
      </c>
      <c r="L104" s="757">
        <v>312</v>
      </c>
      <c r="M104" s="784" t="s">
        <v>674</v>
      </c>
      <c r="N104" s="757" t="s">
        <v>85</v>
      </c>
      <c r="O104" s="757" t="s">
        <v>688</v>
      </c>
      <c r="P104" s="662">
        <v>41016</v>
      </c>
      <c r="Q104" s="782" t="s">
        <v>81</v>
      </c>
      <c r="R104" s="806">
        <v>333</v>
      </c>
      <c r="S104" s="806">
        <v>333</v>
      </c>
      <c r="T104" s="806">
        <v>0</v>
      </c>
      <c r="U104" s="806">
        <v>0</v>
      </c>
      <c r="V104" s="807"/>
      <c r="W104" s="806">
        <v>333</v>
      </c>
      <c r="X104" s="808">
        <v>0</v>
      </c>
      <c r="Y104" s="809">
        <f>R104-X104</f>
        <v>333</v>
      </c>
      <c r="Z104" s="620">
        <v>0</v>
      </c>
      <c r="AA104" s="620">
        <v>0</v>
      </c>
      <c r="AB104" s="620">
        <v>46</v>
      </c>
      <c r="AC104" s="709">
        <v>32</v>
      </c>
      <c r="AD104" s="709">
        <v>37</v>
      </c>
      <c r="AE104" s="710">
        <v>30</v>
      </c>
      <c r="AF104" s="711">
        <v>30</v>
      </c>
      <c r="AG104" s="621">
        <v>30</v>
      </c>
      <c r="AH104" s="621">
        <v>40</v>
      </c>
      <c r="AI104" s="622">
        <v>30</v>
      </c>
      <c r="AJ104" s="729">
        <v>58</v>
      </c>
      <c r="AK104" s="509">
        <f>SUM(Z104:AJ104)</f>
        <v>333</v>
      </c>
      <c r="AL104" s="888"/>
      <c r="AM104" s="883"/>
      <c r="AN104" s="877"/>
      <c r="AO104" s="878"/>
      <c r="AP104" s="877"/>
      <c r="AQ104" s="877"/>
      <c r="AR104" s="362"/>
      <c r="AS104" s="362"/>
      <c r="AT104" s="362"/>
      <c r="AU104" s="362"/>
      <c r="AV104" s="362"/>
      <c r="AW104" s="362"/>
      <c r="AX104" s="362"/>
      <c r="AY104" s="362"/>
      <c r="AZ104" s="362"/>
      <c r="BA104" s="362"/>
      <c r="BB104" s="364"/>
      <c r="BC104" s="364"/>
      <c r="BD104" s="364"/>
      <c r="BE104" s="364"/>
      <c r="BF104" s="364"/>
      <c r="BG104" s="364"/>
      <c r="BH104" s="364"/>
      <c r="BI104" s="364"/>
      <c r="BJ104" s="364"/>
      <c r="BK104" s="364"/>
      <c r="BL104" s="364"/>
      <c r="BM104" s="364"/>
      <c r="BN104" s="364"/>
      <c r="BO104" s="364"/>
      <c r="BP104" s="364"/>
      <c r="BQ104" s="364"/>
      <c r="BR104" s="364"/>
      <c r="BS104" s="364"/>
      <c r="BT104" s="364"/>
      <c r="BU104" s="364"/>
      <c r="BV104" s="364"/>
      <c r="BW104" s="364"/>
      <c r="BX104" s="364"/>
      <c r="BY104" s="364"/>
      <c r="BZ104" s="364"/>
      <c r="CA104" s="364"/>
      <c r="CB104" s="364"/>
      <c r="CC104" s="364"/>
      <c r="CD104" s="364"/>
      <c r="CE104" s="364"/>
      <c r="CF104" s="364"/>
      <c r="CG104" s="364"/>
      <c r="CH104" s="364"/>
      <c r="CI104" s="364"/>
      <c r="CJ104" s="364"/>
      <c r="CK104" s="364"/>
      <c r="CL104" s="364"/>
      <c r="CM104" s="364"/>
      <c r="CN104" s="364"/>
      <c r="CO104" s="364"/>
      <c r="CP104" s="364"/>
      <c r="CQ104" s="364"/>
    </row>
    <row r="105" spans="2:95" s="420" customFormat="1" ht="30" customHeight="1" x14ac:dyDescent="0.25">
      <c r="D105" s="779" t="s">
        <v>772</v>
      </c>
      <c r="E105" s="780" t="s">
        <v>773</v>
      </c>
      <c r="F105" s="797" t="s">
        <v>774</v>
      </c>
      <c r="G105" s="755" t="s">
        <v>775</v>
      </c>
      <c r="H105" s="1109"/>
      <c r="I105" s="783" t="s">
        <v>76</v>
      </c>
      <c r="J105" s="782"/>
      <c r="K105" s="757" t="s">
        <v>42</v>
      </c>
      <c r="L105" s="757">
        <v>312</v>
      </c>
      <c r="M105" s="784" t="s">
        <v>674</v>
      </c>
      <c r="N105" s="757" t="s">
        <v>85</v>
      </c>
      <c r="O105" s="757" t="s">
        <v>688</v>
      </c>
      <c r="P105" s="662">
        <v>41016</v>
      </c>
      <c r="Q105" s="782" t="s">
        <v>81</v>
      </c>
      <c r="R105" s="810"/>
      <c r="S105" s="810"/>
      <c r="T105" s="810"/>
      <c r="U105" s="810"/>
      <c r="V105" s="811"/>
      <c r="W105" s="810"/>
      <c r="X105" s="812"/>
      <c r="Y105" s="813"/>
      <c r="Z105" s="610"/>
      <c r="AA105" s="610"/>
      <c r="AB105" s="610"/>
      <c r="AC105" s="712"/>
      <c r="AD105" s="712"/>
      <c r="AE105" s="713"/>
      <c r="AF105" s="714"/>
      <c r="AG105" s="608"/>
      <c r="AH105" s="608"/>
      <c r="AI105" s="609"/>
      <c r="AJ105" s="730"/>
      <c r="AK105" s="509"/>
      <c r="AL105" s="888"/>
      <c r="AM105" s="883"/>
      <c r="AN105" s="877"/>
      <c r="AO105" s="878"/>
      <c r="AP105" s="877"/>
      <c r="AQ105" s="877"/>
      <c r="AR105" s="362"/>
      <c r="AS105" s="362"/>
      <c r="AT105" s="362"/>
      <c r="AU105" s="362"/>
      <c r="AV105" s="362"/>
      <c r="AW105" s="362"/>
      <c r="AX105" s="362"/>
      <c r="AY105" s="362"/>
      <c r="AZ105" s="362"/>
      <c r="BA105" s="362"/>
      <c r="BB105" s="364"/>
      <c r="BC105" s="364"/>
      <c r="BD105" s="364"/>
      <c r="BE105" s="364"/>
      <c r="BF105" s="364"/>
      <c r="BG105" s="364"/>
      <c r="BH105" s="364"/>
      <c r="BI105" s="364"/>
      <c r="BJ105" s="364"/>
      <c r="BK105" s="364"/>
      <c r="BL105" s="364"/>
      <c r="BM105" s="364"/>
      <c r="BN105" s="364"/>
      <c r="BO105" s="364"/>
      <c r="BP105" s="364"/>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row>
    <row r="106" spans="2:95" s="420" customFormat="1" ht="30" customHeight="1" x14ac:dyDescent="0.25">
      <c r="D106" s="748" t="s">
        <v>772</v>
      </c>
      <c r="E106" s="639" t="s">
        <v>773</v>
      </c>
      <c r="F106" s="799" t="s">
        <v>779</v>
      </c>
      <c r="G106" s="755" t="s">
        <v>775</v>
      </c>
      <c r="H106" s="643">
        <v>10.3</v>
      </c>
      <c r="I106" s="678" t="s">
        <v>76</v>
      </c>
      <c r="J106" s="646"/>
      <c r="K106" s="645" t="s">
        <v>42</v>
      </c>
      <c r="L106" s="645">
        <v>312</v>
      </c>
      <c r="M106" s="647" t="s">
        <v>674</v>
      </c>
      <c r="N106" s="645" t="s">
        <v>85</v>
      </c>
      <c r="O106" s="645" t="s">
        <v>688</v>
      </c>
      <c r="P106" s="658">
        <v>41016</v>
      </c>
      <c r="Q106" s="646" t="s">
        <v>81</v>
      </c>
      <c r="R106" s="646">
        <v>189</v>
      </c>
      <c r="S106" s="642"/>
      <c r="T106" s="646"/>
      <c r="U106" s="646">
        <v>0</v>
      </c>
      <c r="V106" s="646"/>
      <c r="W106" s="646">
        <v>189</v>
      </c>
      <c r="X106" s="645">
        <v>0</v>
      </c>
      <c r="Y106" s="680">
        <f t="shared" si="19"/>
        <v>189</v>
      </c>
      <c r="Z106" s="415">
        <v>0</v>
      </c>
      <c r="AA106" s="415">
        <v>0</v>
      </c>
      <c r="AB106" s="415">
        <v>0</v>
      </c>
      <c r="AC106" s="687">
        <v>0</v>
      </c>
      <c r="AD106" s="687">
        <v>0</v>
      </c>
      <c r="AE106" s="683">
        <f>SUM(Z106:AD106)</f>
        <v>0</v>
      </c>
      <c r="AF106" s="682">
        <v>0</v>
      </c>
      <c r="AG106" s="413">
        <v>0</v>
      </c>
      <c r="AH106" s="438">
        <v>0</v>
      </c>
      <c r="AI106" s="508">
        <v>0</v>
      </c>
      <c r="AJ106" s="717">
        <v>189</v>
      </c>
      <c r="AK106" s="509">
        <f t="shared" ref="AK106:AK107" si="20">SUM(Z106:AJ106)</f>
        <v>189</v>
      </c>
      <c r="AL106" s="892"/>
      <c r="AM106" s="883"/>
      <c r="AN106" s="877"/>
      <c r="AO106" s="878"/>
      <c r="AP106" s="877"/>
      <c r="AQ106" s="877"/>
      <c r="AR106" s="362"/>
      <c r="AS106" s="362"/>
      <c r="AT106" s="362"/>
      <c r="AU106" s="362"/>
      <c r="AV106" s="362"/>
      <c r="AW106" s="362"/>
      <c r="AX106" s="362"/>
      <c r="AY106" s="362"/>
      <c r="AZ106" s="362"/>
      <c r="BA106" s="362"/>
      <c r="BB106" s="364"/>
      <c r="BC106" s="364"/>
      <c r="BD106" s="364"/>
      <c r="BE106" s="364"/>
      <c r="BF106" s="364"/>
      <c r="BG106" s="364"/>
      <c r="BH106" s="364"/>
      <c r="BI106" s="364"/>
      <c r="BJ106" s="364"/>
      <c r="BK106" s="364"/>
      <c r="BL106" s="364"/>
      <c r="BM106" s="364"/>
      <c r="BN106" s="364"/>
      <c r="BO106" s="364"/>
      <c r="BP106" s="364"/>
      <c r="BQ106" s="364"/>
      <c r="BR106" s="364"/>
      <c r="BS106" s="364"/>
      <c r="BT106" s="364"/>
      <c r="BU106" s="364"/>
      <c r="BV106" s="364"/>
      <c r="BW106" s="364"/>
      <c r="BX106" s="364"/>
      <c r="BY106" s="364"/>
      <c r="BZ106" s="364"/>
      <c r="CA106" s="364"/>
      <c r="CB106" s="364"/>
      <c r="CC106" s="364"/>
      <c r="CD106" s="364"/>
      <c r="CE106" s="364"/>
      <c r="CF106" s="364"/>
      <c r="CG106" s="364"/>
      <c r="CH106" s="364"/>
      <c r="CI106" s="364"/>
      <c r="CJ106" s="364"/>
      <c r="CK106" s="364"/>
      <c r="CL106" s="364"/>
      <c r="CM106" s="364"/>
      <c r="CN106" s="364"/>
      <c r="CO106" s="364"/>
      <c r="CP106" s="364"/>
      <c r="CQ106" s="364"/>
    </row>
    <row r="107" spans="2:95" s="420" customFormat="1" ht="30" customHeight="1" x14ac:dyDescent="0.25">
      <c r="D107" s="748" t="s">
        <v>780</v>
      </c>
      <c r="E107" s="639"/>
      <c r="F107" s="641" t="s">
        <v>781</v>
      </c>
      <c r="G107" s="642" t="s">
        <v>782</v>
      </c>
      <c r="H107" s="643">
        <v>0.65</v>
      </c>
      <c r="I107" s="678" t="s">
        <v>76</v>
      </c>
      <c r="J107" s="678"/>
      <c r="K107" s="645" t="s">
        <v>129</v>
      </c>
      <c r="L107" s="645">
        <v>312</v>
      </c>
      <c r="M107" s="647" t="s">
        <v>674</v>
      </c>
      <c r="N107" s="645" t="s">
        <v>108</v>
      </c>
      <c r="O107" s="645" t="s">
        <v>783</v>
      </c>
      <c r="P107" s="658">
        <v>44720</v>
      </c>
      <c r="Q107" s="646" t="s">
        <v>81</v>
      </c>
      <c r="R107" s="646">
        <v>4</v>
      </c>
      <c r="S107" s="642">
        <v>4</v>
      </c>
      <c r="T107" s="646">
        <v>0</v>
      </c>
      <c r="U107" s="646">
        <v>0</v>
      </c>
      <c r="V107" s="646"/>
      <c r="W107" s="646">
        <v>4</v>
      </c>
      <c r="X107" s="645">
        <v>0</v>
      </c>
      <c r="Y107" s="680">
        <f t="shared" si="19"/>
        <v>4</v>
      </c>
      <c r="Z107" s="415">
        <v>4</v>
      </c>
      <c r="AA107" s="415">
        <v>0</v>
      </c>
      <c r="AB107" s="415">
        <v>0</v>
      </c>
      <c r="AC107" s="687">
        <v>0</v>
      </c>
      <c r="AD107" s="687">
        <v>0</v>
      </c>
      <c r="AE107" s="683">
        <v>0</v>
      </c>
      <c r="AF107" s="682">
        <v>0</v>
      </c>
      <c r="AG107" s="413">
        <v>0</v>
      </c>
      <c r="AH107" s="413">
        <v>0</v>
      </c>
      <c r="AI107" s="508">
        <v>0</v>
      </c>
      <c r="AJ107" s="717">
        <v>0</v>
      </c>
      <c r="AK107" s="509">
        <f t="shared" si="20"/>
        <v>4</v>
      </c>
      <c r="AL107" s="892"/>
      <c r="AM107" s="883"/>
      <c r="AN107" s="877"/>
      <c r="AO107" s="878"/>
      <c r="AP107" s="877"/>
      <c r="AQ107" s="877"/>
      <c r="AR107" s="362"/>
      <c r="AS107" s="362"/>
      <c r="AT107" s="362"/>
      <c r="AU107" s="362"/>
      <c r="AV107" s="362"/>
      <c r="AW107" s="362"/>
      <c r="AX107" s="362"/>
      <c r="AY107" s="362"/>
      <c r="AZ107" s="362"/>
      <c r="BA107" s="362"/>
      <c r="BB107" s="364"/>
      <c r="BC107" s="364"/>
      <c r="BD107" s="364"/>
      <c r="BE107" s="364"/>
      <c r="BF107" s="364"/>
      <c r="BG107" s="364"/>
      <c r="BH107" s="364"/>
      <c r="BI107" s="364"/>
      <c r="BJ107" s="364"/>
      <c r="BK107" s="364"/>
      <c r="BL107" s="364"/>
      <c r="BM107" s="364"/>
      <c r="BN107" s="364"/>
      <c r="BO107" s="364"/>
      <c r="BP107" s="364"/>
      <c r="BQ107" s="364"/>
      <c r="BR107" s="364"/>
      <c r="BS107" s="364"/>
      <c r="BT107" s="364"/>
      <c r="BU107" s="364"/>
      <c r="BV107" s="364"/>
      <c r="BW107" s="364"/>
      <c r="BX107" s="364"/>
      <c r="BY107" s="364"/>
      <c r="BZ107" s="364"/>
      <c r="CA107" s="364"/>
      <c r="CB107" s="364"/>
      <c r="CC107" s="364"/>
      <c r="CD107" s="364"/>
      <c r="CE107" s="364"/>
      <c r="CF107" s="364"/>
      <c r="CG107" s="364"/>
      <c r="CH107" s="364"/>
      <c r="CI107" s="364"/>
      <c r="CJ107" s="364"/>
      <c r="CK107" s="364"/>
      <c r="CL107" s="364"/>
      <c r="CM107" s="364"/>
      <c r="CN107" s="364"/>
      <c r="CO107" s="364"/>
      <c r="CP107" s="364"/>
      <c r="CQ107" s="364"/>
    </row>
    <row r="111" spans="2:95" x14ac:dyDescent="0.25">
      <c r="R111" s="207">
        <f>SUM(R4:R107)</f>
        <v>8813</v>
      </c>
      <c r="S111" s="207">
        <f t="shared" ref="S111:AJ111" si="21">SUM(S4:S107)</f>
        <v>3948</v>
      </c>
      <c r="T111" s="207">
        <f t="shared" si="21"/>
        <v>352</v>
      </c>
      <c r="U111" s="207">
        <f t="shared" si="21"/>
        <v>1702</v>
      </c>
      <c r="V111" s="207">
        <f t="shared" si="21"/>
        <v>0</v>
      </c>
      <c r="W111" s="207">
        <f t="shared" si="21"/>
        <v>7112</v>
      </c>
      <c r="X111" s="207">
        <f t="shared" si="21"/>
        <v>0</v>
      </c>
      <c r="Y111" s="207">
        <f t="shared" si="21"/>
        <v>8813</v>
      </c>
      <c r="Z111" s="207">
        <f t="shared" si="21"/>
        <v>269</v>
      </c>
      <c r="AA111" s="207">
        <f t="shared" si="21"/>
        <v>775</v>
      </c>
      <c r="AB111" s="207">
        <f t="shared" si="21"/>
        <v>871</v>
      </c>
      <c r="AC111" s="207">
        <f t="shared" si="21"/>
        <v>1161</v>
      </c>
      <c r="AD111" s="207">
        <f t="shared" si="21"/>
        <v>979</v>
      </c>
      <c r="AE111" s="207">
        <f t="shared" si="21"/>
        <v>777</v>
      </c>
      <c r="AF111" s="207">
        <f t="shared" si="21"/>
        <v>735</v>
      </c>
      <c r="AG111" s="207">
        <f t="shared" si="21"/>
        <v>766</v>
      </c>
      <c r="AH111" s="207">
        <f t="shared" si="21"/>
        <v>555</v>
      </c>
      <c r="AI111" s="207">
        <f t="shared" si="21"/>
        <v>349</v>
      </c>
      <c r="AJ111" s="207">
        <f t="shared" si="21"/>
        <v>1576</v>
      </c>
    </row>
  </sheetData>
  <mergeCells count="18">
    <mergeCell ref="AO1:AO3"/>
    <mergeCell ref="H35:H36"/>
    <mergeCell ref="H39:H40"/>
    <mergeCell ref="H45:H46"/>
    <mergeCell ref="H47:H48"/>
    <mergeCell ref="H6:H7"/>
    <mergeCell ref="H9:H10"/>
    <mergeCell ref="H16:H17"/>
    <mergeCell ref="H20:H21"/>
    <mergeCell ref="H22:H23"/>
    <mergeCell ref="H33:H34"/>
    <mergeCell ref="H60:H61"/>
    <mergeCell ref="H66:H67"/>
    <mergeCell ref="H71:H72"/>
    <mergeCell ref="H103:H105"/>
    <mergeCell ref="Z1:AG1"/>
    <mergeCell ref="H53:H54"/>
    <mergeCell ref="H57:H58"/>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4006-D209-4ACB-A7A9-FCF7F4E801B9}">
  <dimension ref="B1:CQ39"/>
  <sheetViews>
    <sheetView workbookViewId="0">
      <selection activeCell="A48" sqref="A48"/>
    </sheetView>
  </sheetViews>
  <sheetFormatPr defaultRowHeight="15" x14ac:dyDescent="0.25"/>
  <sheetData>
    <row r="1" spans="2:95" s="362" customFormat="1" ht="15.75" customHeight="1" x14ac:dyDescent="0.25">
      <c r="B1" s="373"/>
      <c r="C1" s="374"/>
      <c r="D1" s="375"/>
      <c r="E1" s="375"/>
      <c r="F1" s="375"/>
      <c r="G1" s="375"/>
      <c r="H1" s="376"/>
      <c r="I1" s="376"/>
      <c r="J1" s="376"/>
      <c r="K1" s="376"/>
      <c r="L1" s="376"/>
      <c r="M1" s="376"/>
      <c r="N1" s="377" t="s">
        <v>38</v>
      </c>
      <c r="O1" s="378" t="s">
        <v>39</v>
      </c>
      <c r="P1" s="668" t="s">
        <v>39</v>
      </c>
      <c r="Q1" s="379"/>
      <c r="R1" s="379"/>
      <c r="S1" s="611"/>
      <c r="T1" s="379"/>
      <c r="U1" s="378"/>
      <c r="V1" s="380"/>
      <c r="W1" s="381"/>
      <c r="X1" s="381"/>
      <c r="Y1" s="382"/>
      <c r="Z1" s="1097" t="s">
        <v>40</v>
      </c>
      <c r="AA1" s="1098"/>
      <c r="AB1" s="1098"/>
      <c r="AC1" s="1098"/>
      <c r="AD1" s="1098"/>
      <c r="AE1" s="1098"/>
      <c r="AF1" s="1098"/>
      <c r="AG1" s="1098"/>
      <c r="AH1" s="383"/>
      <c r="AI1" s="383"/>
      <c r="AJ1" s="384"/>
      <c r="AK1" s="385"/>
      <c r="AL1" s="879"/>
      <c r="AM1" s="879"/>
      <c r="AN1" s="879"/>
      <c r="AO1" s="1096"/>
      <c r="AP1" s="879"/>
      <c r="AQ1" s="877"/>
    </row>
    <row r="2" spans="2:95" s="362" customFormat="1" ht="15.75" x14ac:dyDescent="0.25">
      <c r="B2" s="372"/>
      <c r="C2" s="371"/>
      <c r="D2" s="386" t="s">
        <v>41</v>
      </c>
      <c r="E2" s="386" t="s">
        <v>42</v>
      </c>
      <c r="F2" s="387"/>
      <c r="G2" s="387"/>
      <c r="H2" s="388"/>
      <c r="I2" s="388"/>
      <c r="J2" s="388"/>
      <c r="K2" s="388"/>
      <c r="L2" s="388"/>
      <c r="M2" s="388"/>
      <c r="N2" s="386" t="s">
        <v>43</v>
      </c>
      <c r="O2" s="389" t="s">
        <v>43</v>
      </c>
      <c r="P2" s="669" t="s">
        <v>43</v>
      </c>
      <c r="Q2" s="389" t="s">
        <v>44</v>
      </c>
      <c r="R2" s="389" t="s">
        <v>45</v>
      </c>
      <c r="S2" s="612"/>
      <c r="T2" s="389"/>
      <c r="U2" s="389" t="s">
        <v>46</v>
      </c>
      <c r="V2" s="390" t="s">
        <v>46</v>
      </c>
      <c r="W2" s="390" t="s">
        <v>47</v>
      </c>
      <c r="X2" s="390" t="s">
        <v>48</v>
      </c>
      <c r="Y2" s="839" t="s">
        <v>49</v>
      </c>
      <c r="Z2" s="392" t="s">
        <v>17</v>
      </c>
      <c r="AA2" s="393" t="s">
        <v>18</v>
      </c>
      <c r="AB2" s="393" t="s">
        <v>19</v>
      </c>
      <c r="AC2" s="394" t="s">
        <v>20</v>
      </c>
      <c r="AD2" s="394" t="s">
        <v>21</v>
      </c>
      <c r="AE2" s="394" t="s">
        <v>22</v>
      </c>
      <c r="AF2" s="394" t="s">
        <v>23</v>
      </c>
      <c r="AG2" s="395" t="s">
        <v>24</v>
      </c>
      <c r="AH2" s="396" t="s">
        <v>25</v>
      </c>
      <c r="AI2" s="396" t="s">
        <v>26</v>
      </c>
      <c r="AJ2" s="397" t="s">
        <v>50</v>
      </c>
      <c r="AK2" s="366"/>
      <c r="AL2" s="880"/>
      <c r="AM2" s="880"/>
      <c r="AN2" s="880"/>
      <c r="AO2" s="1096"/>
      <c r="AP2" s="880"/>
      <c r="AQ2" s="877"/>
    </row>
    <row r="3" spans="2:95" s="362" customFormat="1" ht="16.5" thickBot="1" x14ac:dyDescent="0.3">
      <c r="D3" s="398" t="s">
        <v>51</v>
      </c>
      <c r="E3" s="398" t="s">
        <v>51</v>
      </c>
      <c r="F3" s="398" t="s">
        <v>52</v>
      </c>
      <c r="G3" s="398" t="s">
        <v>53</v>
      </c>
      <c r="H3" s="398" t="s">
        <v>54</v>
      </c>
      <c r="I3" s="398" t="s">
        <v>55</v>
      </c>
      <c r="J3" s="398" t="s">
        <v>56</v>
      </c>
      <c r="K3" s="398" t="s">
        <v>57</v>
      </c>
      <c r="L3" s="398" t="s">
        <v>58</v>
      </c>
      <c r="M3" s="398" t="s">
        <v>59</v>
      </c>
      <c r="N3" s="398" t="s">
        <v>60</v>
      </c>
      <c r="O3" s="399" t="s">
        <v>51</v>
      </c>
      <c r="P3" s="670" t="s">
        <v>61</v>
      </c>
      <c r="Q3" s="399" t="s">
        <v>62</v>
      </c>
      <c r="R3" s="399" t="s">
        <v>63</v>
      </c>
      <c r="S3" s="613" t="s">
        <v>64</v>
      </c>
      <c r="T3" s="399" t="s">
        <v>65</v>
      </c>
      <c r="U3" s="399" t="s">
        <v>14</v>
      </c>
      <c r="V3" s="400" t="s">
        <v>66</v>
      </c>
      <c r="W3" s="400" t="s">
        <v>67</v>
      </c>
      <c r="X3" s="400" t="s">
        <v>68</v>
      </c>
      <c r="Y3" s="401" t="s">
        <v>69</v>
      </c>
      <c r="Z3" s="402"/>
      <c r="AA3" s="403"/>
      <c r="AB3" s="403"/>
      <c r="AC3" s="403"/>
      <c r="AD3" s="403"/>
      <c r="AE3" s="496"/>
      <c r="AF3" s="403"/>
      <c r="AG3" s="403"/>
      <c r="AH3" s="403"/>
      <c r="AI3" s="404"/>
      <c r="AJ3" s="405"/>
      <c r="AK3" s="366"/>
      <c r="AL3" s="880"/>
      <c r="AM3" s="880"/>
      <c r="AN3" s="880"/>
      <c r="AO3" s="1096"/>
      <c r="AP3" s="880"/>
      <c r="AQ3" s="877"/>
    </row>
    <row r="5" spans="2:95" s="364" customFormat="1" ht="63" x14ac:dyDescent="0.25">
      <c r="B5" s="367"/>
      <c r="C5" s="367"/>
      <c r="D5" s="741">
        <v>13</v>
      </c>
      <c r="E5" s="676" t="s">
        <v>97</v>
      </c>
      <c r="F5" s="642" t="s">
        <v>98</v>
      </c>
      <c r="G5" s="739" t="s">
        <v>99</v>
      </c>
      <c r="H5" s="645">
        <v>3.2</v>
      </c>
      <c r="I5" s="644"/>
      <c r="J5" s="678" t="s">
        <v>76</v>
      </c>
      <c r="K5" s="645" t="s">
        <v>100</v>
      </c>
      <c r="L5" s="645">
        <v>243</v>
      </c>
      <c r="M5" s="645" t="s">
        <v>101</v>
      </c>
      <c r="N5" s="645" t="s">
        <v>85</v>
      </c>
      <c r="O5" s="647" t="s">
        <v>102</v>
      </c>
      <c r="P5" s="656" t="s">
        <v>103</v>
      </c>
      <c r="Q5" s="645" t="s">
        <v>81</v>
      </c>
      <c r="R5" s="645">
        <v>10</v>
      </c>
      <c r="S5" s="739">
        <v>10</v>
      </c>
      <c r="T5" s="645">
        <v>0</v>
      </c>
      <c r="U5" s="645">
        <v>0</v>
      </c>
      <c r="V5" s="645"/>
      <c r="W5" s="645"/>
      <c r="X5" s="645">
        <v>0</v>
      </c>
      <c r="Y5" s="680">
        <f t="shared" ref="Y5:Y6" si="0">R5-X5</f>
        <v>10</v>
      </c>
      <c r="Z5" s="414">
        <v>0</v>
      </c>
      <c r="AA5" s="414">
        <v>0</v>
      </c>
      <c r="AB5" s="414">
        <v>0</v>
      </c>
      <c r="AC5" s="683">
        <v>0</v>
      </c>
      <c r="AD5" s="683">
        <v>0</v>
      </c>
      <c r="AE5" s="683">
        <f>SUM(Z5:AD5)</f>
        <v>0</v>
      </c>
      <c r="AF5" s="683">
        <v>0</v>
      </c>
      <c r="AG5" s="417">
        <v>10</v>
      </c>
      <c r="AH5" s="413">
        <v>0</v>
      </c>
      <c r="AI5" s="508">
        <v>0</v>
      </c>
      <c r="AJ5" s="717">
        <v>0</v>
      </c>
      <c r="AK5" s="814">
        <f t="shared" ref="AK5:AK35" si="1">SUM(Z5:AJ5)</f>
        <v>10</v>
      </c>
      <c r="AL5" s="884"/>
      <c r="AM5" s="883"/>
      <c r="AN5" s="876"/>
      <c r="AO5" s="878"/>
      <c r="AP5" s="876"/>
      <c r="AQ5" s="877"/>
      <c r="AR5" s="362"/>
      <c r="AS5" s="362"/>
      <c r="AT5" s="362"/>
      <c r="AU5" s="362"/>
      <c r="AV5" s="362"/>
      <c r="AW5" s="362"/>
      <c r="AX5" s="362"/>
      <c r="AY5" s="362"/>
      <c r="AZ5" s="362"/>
      <c r="BA5" s="362"/>
    </row>
    <row r="6" spans="2:95" s="420" customFormat="1" ht="30" customHeight="1" x14ac:dyDescent="0.25">
      <c r="D6" s="738" t="s">
        <v>110</v>
      </c>
      <c r="E6" s="738" t="s">
        <v>111</v>
      </c>
      <c r="F6" s="739" t="s">
        <v>112</v>
      </c>
      <c r="G6" s="739" t="s">
        <v>113</v>
      </c>
      <c r="H6" s="735">
        <v>0.2</v>
      </c>
      <c r="I6" s="678" t="s">
        <v>76</v>
      </c>
      <c r="J6" s="644"/>
      <c r="K6" s="645" t="s">
        <v>100</v>
      </c>
      <c r="L6" s="645">
        <v>246</v>
      </c>
      <c r="M6" s="645" t="s">
        <v>107</v>
      </c>
      <c r="N6" s="645"/>
      <c r="O6" s="645" t="s">
        <v>114</v>
      </c>
      <c r="P6" s="654"/>
      <c r="Q6" s="644" t="s">
        <v>81</v>
      </c>
      <c r="R6" s="680">
        <v>6</v>
      </c>
      <c r="S6" s="642"/>
      <c r="T6" s="646"/>
      <c r="U6" s="646">
        <v>6</v>
      </c>
      <c r="V6" s="646"/>
      <c r="W6" s="646">
        <v>0</v>
      </c>
      <c r="X6" s="645">
        <v>0</v>
      </c>
      <c r="Y6" s="680">
        <f t="shared" si="0"/>
        <v>6</v>
      </c>
      <c r="Z6" s="514">
        <v>0</v>
      </c>
      <c r="AA6" s="514">
        <v>0</v>
      </c>
      <c r="AB6" s="514">
        <v>6</v>
      </c>
      <c r="AC6" s="686">
        <v>0</v>
      </c>
      <c r="AD6" s="686">
        <v>0</v>
      </c>
      <c r="AE6" s="685">
        <v>0</v>
      </c>
      <c r="AF6" s="684">
        <v>0</v>
      </c>
      <c r="AG6" s="517">
        <v>0</v>
      </c>
      <c r="AH6" s="517">
        <v>0</v>
      </c>
      <c r="AI6" s="518">
        <v>0</v>
      </c>
      <c r="AJ6" s="720">
        <v>0</v>
      </c>
      <c r="AK6" s="814">
        <f t="shared" si="1"/>
        <v>6</v>
      </c>
      <c r="AL6" s="884"/>
      <c r="AM6" s="883"/>
      <c r="AN6" s="877"/>
      <c r="AO6" s="878"/>
      <c r="AP6" s="877"/>
      <c r="AQ6" s="877"/>
      <c r="AR6" s="362"/>
      <c r="AS6" s="362"/>
      <c r="AT6" s="362"/>
      <c r="AU6" s="362"/>
      <c r="AV6" s="362"/>
      <c r="AW6" s="362"/>
      <c r="AX6" s="362"/>
      <c r="AY6" s="362"/>
      <c r="AZ6" s="362"/>
      <c r="BA6" s="362"/>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row>
    <row r="7" spans="2:95" s="364" customFormat="1" ht="30" customHeight="1" x14ac:dyDescent="0.25">
      <c r="D7" s="738" t="s">
        <v>115</v>
      </c>
      <c r="E7" s="738" t="s">
        <v>116</v>
      </c>
      <c r="F7" s="739" t="s">
        <v>117</v>
      </c>
      <c r="G7" s="739" t="s">
        <v>113</v>
      </c>
      <c r="H7" s="735">
        <v>4.4000000000000004</v>
      </c>
      <c r="I7" s="678" t="s">
        <v>76</v>
      </c>
      <c r="J7" s="644"/>
      <c r="K7" s="645" t="s">
        <v>100</v>
      </c>
      <c r="L7" s="645">
        <v>243</v>
      </c>
      <c r="M7" s="645" t="s">
        <v>101</v>
      </c>
      <c r="N7" s="645"/>
      <c r="O7" s="645" t="s">
        <v>114</v>
      </c>
      <c r="P7" s="654"/>
      <c r="Q7" s="736" t="s">
        <v>81</v>
      </c>
      <c r="R7" s="680">
        <v>65</v>
      </c>
      <c r="S7" s="737"/>
      <c r="T7" s="680"/>
      <c r="U7" s="680">
        <v>65</v>
      </c>
      <c r="V7" s="680"/>
      <c r="W7" s="680">
        <v>0</v>
      </c>
      <c r="X7" s="645">
        <v>0</v>
      </c>
      <c r="Y7" s="680">
        <f>R7-X7</f>
        <v>65</v>
      </c>
      <c r="Z7" s="527">
        <v>0</v>
      </c>
      <c r="AA7" s="527">
        <v>0</v>
      </c>
      <c r="AB7" s="527">
        <v>0</v>
      </c>
      <c r="AC7" s="684">
        <v>65</v>
      </c>
      <c r="AD7" s="684">
        <v>0</v>
      </c>
      <c r="AE7" s="685">
        <v>0</v>
      </c>
      <c r="AF7" s="684">
        <v>0</v>
      </c>
      <c r="AG7" s="517">
        <v>0</v>
      </c>
      <c r="AH7" s="517">
        <v>0</v>
      </c>
      <c r="AI7" s="518">
        <v>0</v>
      </c>
      <c r="AJ7" s="720">
        <v>0</v>
      </c>
      <c r="AK7" s="814">
        <f t="shared" si="1"/>
        <v>65</v>
      </c>
      <c r="AL7" s="884"/>
      <c r="AM7" s="883"/>
      <c r="AN7" s="877"/>
      <c r="AO7" s="878"/>
      <c r="AP7" s="877"/>
      <c r="AQ7" s="877"/>
      <c r="AR7" s="362"/>
      <c r="AS7" s="362"/>
      <c r="AT7" s="362"/>
      <c r="AU7" s="362"/>
      <c r="AV7" s="362"/>
      <c r="AW7" s="362"/>
      <c r="AX7" s="362"/>
      <c r="AY7" s="362"/>
      <c r="AZ7" s="362"/>
      <c r="BA7" s="362"/>
    </row>
    <row r="8" spans="2:95" s="420" customFormat="1" ht="63" x14ac:dyDescent="0.25">
      <c r="D8" s="842" t="s">
        <v>155</v>
      </c>
      <c r="E8" s="843" t="s">
        <v>149</v>
      </c>
      <c r="F8" s="844" t="s">
        <v>156</v>
      </c>
      <c r="G8" s="845" t="s">
        <v>157</v>
      </c>
      <c r="H8" s="1092">
        <v>3.9</v>
      </c>
      <c r="I8" s="846"/>
      <c r="J8" s="847" t="s">
        <v>76</v>
      </c>
      <c r="K8" s="848" t="s">
        <v>42</v>
      </c>
      <c r="L8" s="848">
        <v>252</v>
      </c>
      <c r="M8" s="848" t="s">
        <v>152</v>
      </c>
      <c r="N8" s="846" t="s">
        <v>108</v>
      </c>
      <c r="O8" s="848" t="s">
        <v>158</v>
      </c>
      <c r="P8" s="849"/>
      <c r="Q8" s="846" t="s">
        <v>81</v>
      </c>
      <c r="R8" s="846">
        <v>68</v>
      </c>
      <c r="S8" s="845"/>
      <c r="T8" s="846"/>
      <c r="U8" s="846">
        <v>0</v>
      </c>
      <c r="V8" s="846"/>
      <c r="W8" s="846">
        <v>68</v>
      </c>
      <c r="X8" s="848">
        <v>0</v>
      </c>
      <c r="Y8" s="850">
        <f>R8-X8</f>
        <v>68</v>
      </c>
      <c r="Z8" s="846">
        <v>0</v>
      </c>
      <c r="AA8" s="846">
        <v>0</v>
      </c>
      <c r="AB8" s="846">
        <v>0</v>
      </c>
      <c r="AC8" s="846">
        <v>24</v>
      </c>
      <c r="AD8" s="846">
        <v>24</v>
      </c>
      <c r="AE8" s="848">
        <v>20</v>
      </c>
      <c r="AF8" s="850">
        <v>0</v>
      </c>
      <c r="AG8" s="850">
        <v>0</v>
      </c>
      <c r="AH8" s="850">
        <v>0</v>
      </c>
      <c r="AI8" s="851">
        <v>0</v>
      </c>
      <c r="AJ8" s="852">
        <v>0</v>
      </c>
      <c r="AK8" s="814">
        <f t="shared" si="1"/>
        <v>68</v>
      </c>
      <c r="AL8" s="884"/>
      <c r="AM8" s="883"/>
      <c r="AN8" s="876"/>
      <c r="AO8" s="885"/>
      <c r="AP8" s="876"/>
      <c r="AQ8" s="877"/>
      <c r="AR8" s="362"/>
      <c r="AS8" s="362"/>
      <c r="AT8" s="362"/>
      <c r="AU8" s="362"/>
      <c r="AV8" s="362"/>
      <c r="AW8" s="362"/>
      <c r="AX8" s="362"/>
      <c r="AY8" s="362"/>
      <c r="AZ8" s="362"/>
      <c r="BA8" s="362"/>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row>
    <row r="9" spans="2:95" s="420" customFormat="1" ht="63" x14ac:dyDescent="0.25">
      <c r="D9" s="842" t="s">
        <v>159</v>
      </c>
      <c r="E9" s="843" t="s">
        <v>149</v>
      </c>
      <c r="F9" s="844" t="s">
        <v>156</v>
      </c>
      <c r="G9" s="845" t="s">
        <v>157</v>
      </c>
      <c r="H9" s="1093"/>
      <c r="I9" s="846"/>
      <c r="J9" s="847" t="s">
        <v>76</v>
      </c>
      <c r="K9" s="848" t="s">
        <v>42</v>
      </c>
      <c r="L9" s="848">
        <v>252</v>
      </c>
      <c r="M9" s="848" t="s">
        <v>152</v>
      </c>
      <c r="N9" s="846" t="s">
        <v>108</v>
      </c>
      <c r="O9" s="848" t="s">
        <v>158</v>
      </c>
      <c r="P9" s="849"/>
      <c r="Q9" s="846" t="s">
        <v>81</v>
      </c>
      <c r="R9" s="846">
        <v>13</v>
      </c>
      <c r="S9" s="845"/>
      <c r="T9" s="846"/>
      <c r="U9" s="846">
        <v>13</v>
      </c>
      <c r="V9" s="846"/>
      <c r="W9" s="846">
        <v>0</v>
      </c>
      <c r="X9" s="848">
        <v>0</v>
      </c>
      <c r="Y9" s="850">
        <f>R9-X9</f>
        <v>13</v>
      </c>
      <c r="Z9" s="853">
        <v>0</v>
      </c>
      <c r="AA9" s="853">
        <v>0</v>
      </c>
      <c r="AB9" s="853">
        <v>0</v>
      </c>
      <c r="AC9" s="853">
        <v>13</v>
      </c>
      <c r="AD9" s="853">
        <v>0</v>
      </c>
      <c r="AE9" s="854">
        <v>0</v>
      </c>
      <c r="AF9" s="855">
        <v>0</v>
      </c>
      <c r="AG9" s="855">
        <v>0</v>
      </c>
      <c r="AH9" s="855">
        <v>0</v>
      </c>
      <c r="AI9" s="856">
        <v>0</v>
      </c>
      <c r="AJ9" s="857">
        <v>0</v>
      </c>
      <c r="AK9" s="814">
        <f t="shared" si="1"/>
        <v>13</v>
      </c>
      <c r="AL9" s="884"/>
      <c r="AM9" s="883"/>
      <c r="AN9" s="876"/>
      <c r="AO9" s="885"/>
      <c r="AP9" s="876"/>
      <c r="AQ9" s="877"/>
      <c r="AR9" s="362"/>
      <c r="AS9" s="362"/>
      <c r="AT9" s="362"/>
      <c r="AU9" s="362"/>
      <c r="AV9" s="362"/>
      <c r="AW9" s="362"/>
      <c r="AX9" s="362"/>
      <c r="AY9" s="362"/>
      <c r="AZ9" s="362"/>
      <c r="BA9" s="362"/>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row>
    <row r="10" spans="2:95" s="364" customFormat="1" ht="47.25" x14ac:dyDescent="0.25">
      <c r="D10" s="742" t="s">
        <v>185</v>
      </c>
      <c r="E10" s="676" t="s">
        <v>186</v>
      </c>
      <c r="F10" s="642" t="s">
        <v>187</v>
      </c>
      <c r="G10" s="642" t="s">
        <v>181</v>
      </c>
      <c r="H10" s="1085">
        <v>6.2</v>
      </c>
      <c r="I10" s="646"/>
      <c r="J10" s="678" t="s">
        <v>76</v>
      </c>
      <c r="K10" s="645" t="s">
        <v>77</v>
      </c>
      <c r="L10" s="645">
        <v>263</v>
      </c>
      <c r="M10" s="645" t="s">
        <v>182</v>
      </c>
      <c r="N10" s="645"/>
      <c r="O10" s="645" t="s">
        <v>188</v>
      </c>
      <c r="P10" s="658"/>
      <c r="Q10" s="646" t="s">
        <v>81</v>
      </c>
      <c r="R10" s="646">
        <v>67</v>
      </c>
      <c r="S10" s="642"/>
      <c r="T10" s="646"/>
      <c r="U10" s="646">
        <v>0</v>
      </c>
      <c r="V10" s="646"/>
      <c r="W10" s="646">
        <v>67</v>
      </c>
      <c r="X10" s="645">
        <v>0</v>
      </c>
      <c r="Y10" s="680">
        <f t="shared" ref="Y10:Y13" si="2">R10-X10</f>
        <v>67</v>
      </c>
      <c r="Z10" s="415">
        <v>0</v>
      </c>
      <c r="AA10" s="415">
        <v>0</v>
      </c>
      <c r="AB10" s="415">
        <v>0</v>
      </c>
      <c r="AC10" s="687">
        <v>24</v>
      </c>
      <c r="AD10" s="687">
        <v>24</v>
      </c>
      <c r="AE10" s="683">
        <v>19</v>
      </c>
      <c r="AF10" s="687">
        <v>0</v>
      </c>
      <c r="AG10" s="416">
        <v>0</v>
      </c>
      <c r="AH10" s="413">
        <v>0</v>
      </c>
      <c r="AI10" s="508">
        <v>0</v>
      </c>
      <c r="AJ10" s="717">
        <v>0</v>
      </c>
      <c r="AK10" s="814">
        <f t="shared" si="1"/>
        <v>67</v>
      </c>
      <c r="AL10" s="884"/>
      <c r="AM10" s="883"/>
      <c r="AN10" s="877"/>
      <c r="AO10" s="878"/>
      <c r="AP10" s="877"/>
      <c r="AQ10" s="877"/>
      <c r="AR10" s="362"/>
      <c r="AS10" s="362"/>
      <c r="AT10" s="362"/>
      <c r="AU10" s="362"/>
      <c r="AV10" s="362"/>
      <c r="AW10" s="362"/>
      <c r="AX10" s="362"/>
      <c r="AY10" s="362"/>
      <c r="AZ10" s="362"/>
      <c r="BA10" s="362"/>
    </row>
    <row r="11" spans="2:95" s="364" customFormat="1" ht="24" customHeight="1" x14ac:dyDescent="0.25">
      <c r="D11" s="742" t="s">
        <v>189</v>
      </c>
      <c r="E11" s="676" t="s">
        <v>186</v>
      </c>
      <c r="F11" s="642" t="s">
        <v>187</v>
      </c>
      <c r="G11" s="642" t="s">
        <v>181</v>
      </c>
      <c r="H11" s="1087"/>
      <c r="I11" s="646"/>
      <c r="J11" s="678" t="s">
        <v>76</v>
      </c>
      <c r="K11" s="645" t="s">
        <v>77</v>
      </c>
      <c r="L11" s="645">
        <v>263</v>
      </c>
      <c r="M11" s="645" t="s">
        <v>182</v>
      </c>
      <c r="N11" s="645"/>
      <c r="O11" s="645" t="s">
        <v>188</v>
      </c>
      <c r="P11" s="658"/>
      <c r="Q11" s="646" t="s">
        <v>81</v>
      </c>
      <c r="R11" s="646">
        <v>23</v>
      </c>
      <c r="S11" s="642"/>
      <c r="T11" s="646"/>
      <c r="U11" s="646">
        <v>23</v>
      </c>
      <c r="V11" s="646"/>
      <c r="W11" s="646">
        <v>0</v>
      </c>
      <c r="X11" s="645">
        <v>0</v>
      </c>
      <c r="Y11" s="680">
        <f t="shared" si="2"/>
        <v>23</v>
      </c>
      <c r="Z11" s="514">
        <v>0</v>
      </c>
      <c r="AA11" s="514">
        <v>0</v>
      </c>
      <c r="AB11" s="514">
        <v>0</v>
      </c>
      <c r="AC11" s="686">
        <v>23</v>
      </c>
      <c r="AD11" s="686">
        <v>0</v>
      </c>
      <c r="AE11" s="685">
        <v>0</v>
      </c>
      <c r="AF11" s="686">
        <v>0</v>
      </c>
      <c r="AG11" s="516">
        <v>0</v>
      </c>
      <c r="AH11" s="517">
        <v>0</v>
      </c>
      <c r="AI11" s="518">
        <v>0</v>
      </c>
      <c r="AJ11" s="720">
        <v>0</v>
      </c>
      <c r="AK11" s="814">
        <f t="shared" si="1"/>
        <v>23</v>
      </c>
      <c r="AL11" s="884"/>
      <c r="AM11" s="883"/>
      <c r="AN11" s="877"/>
      <c r="AO11" s="878"/>
      <c r="AP11" s="877"/>
      <c r="AQ11" s="877"/>
      <c r="AR11" s="362"/>
      <c r="AS11" s="362"/>
      <c r="AT11" s="362"/>
      <c r="AU11" s="362"/>
      <c r="AV11" s="362"/>
      <c r="AW11" s="362"/>
      <c r="AX11" s="362"/>
      <c r="AY11" s="362"/>
      <c r="AZ11" s="362"/>
      <c r="BA11" s="362"/>
    </row>
    <row r="12" spans="2:95" s="364" customFormat="1" ht="31.5" customHeight="1" x14ac:dyDescent="0.25">
      <c r="C12" s="367"/>
      <c r="D12" s="742" t="s">
        <v>190</v>
      </c>
      <c r="E12" s="676" t="s">
        <v>191</v>
      </c>
      <c r="F12" s="642" t="s">
        <v>192</v>
      </c>
      <c r="G12" s="642" t="s">
        <v>193</v>
      </c>
      <c r="H12" s="1085">
        <v>2.58</v>
      </c>
      <c r="I12" s="646"/>
      <c r="J12" s="678" t="s">
        <v>76</v>
      </c>
      <c r="K12" s="645" t="s">
        <v>42</v>
      </c>
      <c r="L12" s="645">
        <v>263</v>
      </c>
      <c r="M12" s="645" t="s">
        <v>182</v>
      </c>
      <c r="N12" s="645"/>
      <c r="O12" s="647" t="s">
        <v>194</v>
      </c>
      <c r="P12" s="658"/>
      <c r="Q12" s="646" t="s">
        <v>81</v>
      </c>
      <c r="R12" s="646">
        <v>46</v>
      </c>
      <c r="S12" s="642"/>
      <c r="T12" s="646"/>
      <c r="U12" s="646">
        <v>0</v>
      </c>
      <c r="V12" s="646"/>
      <c r="W12" s="646">
        <v>46</v>
      </c>
      <c r="X12" s="645">
        <v>0</v>
      </c>
      <c r="Y12" s="680">
        <f t="shared" si="2"/>
        <v>46</v>
      </c>
      <c r="Z12" s="415">
        <v>0</v>
      </c>
      <c r="AA12" s="415">
        <v>0</v>
      </c>
      <c r="AB12" s="415">
        <v>23</v>
      </c>
      <c r="AC12" s="687">
        <v>23</v>
      </c>
      <c r="AD12" s="687">
        <v>0</v>
      </c>
      <c r="AE12" s="683">
        <v>0</v>
      </c>
      <c r="AF12" s="687">
        <v>0</v>
      </c>
      <c r="AG12" s="416">
        <v>0</v>
      </c>
      <c r="AH12" s="413">
        <v>0</v>
      </c>
      <c r="AI12" s="508">
        <v>0</v>
      </c>
      <c r="AJ12" s="717">
        <v>0</v>
      </c>
      <c r="AK12" s="814">
        <f t="shared" si="1"/>
        <v>46</v>
      </c>
      <c r="AL12" s="884"/>
      <c r="AM12" s="883"/>
      <c r="AN12" s="877"/>
      <c r="AO12" s="885"/>
      <c r="AP12" s="877"/>
      <c r="AQ12" s="877"/>
      <c r="AR12" s="362"/>
      <c r="AS12" s="362"/>
      <c r="AT12" s="362"/>
      <c r="AU12" s="362"/>
      <c r="AV12" s="362"/>
      <c r="AW12" s="362"/>
      <c r="AX12" s="362"/>
      <c r="AY12" s="362"/>
      <c r="AZ12" s="362"/>
      <c r="BA12" s="362"/>
    </row>
    <row r="13" spans="2:95" s="364" customFormat="1" ht="31.5" customHeight="1" x14ac:dyDescent="0.25">
      <c r="C13" s="367"/>
      <c r="D13" s="742" t="s">
        <v>195</v>
      </c>
      <c r="E13" s="676" t="s">
        <v>191</v>
      </c>
      <c r="F13" s="642" t="s">
        <v>192</v>
      </c>
      <c r="G13" s="642" t="s">
        <v>193</v>
      </c>
      <c r="H13" s="1087"/>
      <c r="I13" s="646"/>
      <c r="J13" s="678" t="s">
        <v>76</v>
      </c>
      <c r="K13" s="645" t="s">
        <v>42</v>
      </c>
      <c r="L13" s="645">
        <v>263</v>
      </c>
      <c r="M13" s="645" t="s">
        <v>182</v>
      </c>
      <c r="N13" s="645"/>
      <c r="O13" s="647" t="s">
        <v>194</v>
      </c>
      <c r="P13" s="658"/>
      <c r="Q13" s="646" t="s">
        <v>81</v>
      </c>
      <c r="R13" s="646">
        <v>15</v>
      </c>
      <c r="S13" s="642"/>
      <c r="T13" s="646"/>
      <c r="U13" s="646">
        <v>15</v>
      </c>
      <c r="V13" s="646"/>
      <c r="W13" s="646">
        <v>0</v>
      </c>
      <c r="X13" s="645">
        <v>0</v>
      </c>
      <c r="Y13" s="680">
        <f t="shared" si="2"/>
        <v>15</v>
      </c>
      <c r="Z13" s="514">
        <v>0</v>
      </c>
      <c r="AA13" s="514">
        <v>0</v>
      </c>
      <c r="AB13" s="514">
        <v>15</v>
      </c>
      <c r="AC13" s="686">
        <v>0</v>
      </c>
      <c r="AD13" s="686">
        <v>0</v>
      </c>
      <c r="AE13" s="685">
        <v>0</v>
      </c>
      <c r="AF13" s="686">
        <v>0</v>
      </c>
      <c r="AG13" s="516">
        <v>0</v>
      </c>
      <c r="AH13" s="517">
        <v>0</v>
      </c>
      <c r="AI13" s="518">
        <v>0</v>
      </c>
      <c r="AJ13" s="720">
        <v>0</v>
      </c>
      <c r="AK13" s="814">
        <f t="shared" si="1"/>
        <v>15</v>
      </c>
      <c r="AL13" s="884"/>
      <c r="AM13" s="883"/>
      <c r="AN13" s="877"/>
      <c r="AO13" s="885"/>
      <c r="AP13" s="877"/>
      <c r="AQ13" s="877"/>
      <c r="AR13" s="362"/>
      <c r="AS13" s="362"/>
      <c r="AT13" s="362"/>
      <c r="AU13" s="362"/>
      <c r="AV13" s="362"/>
      <c r="AW13" s="362"/>
      <c r="AX13" s="362"/>
      <c r="AY13" s="362"/>
      <c r="AZ13" s="362"/>
      <c r="BA13" s="362"/>
    </row>
    <row r="14" spans="2:95" s="420" customFormat="1" ht="63" x14ac:dyDescent="0.25">
      <c r="B14" s="418"/>
      <c r="C14" s="418"/>
      <c r="D14" s="676" t="s">
        <v>198</v>
      </c>
      <c r="E14" s="676" t="s">
        <v>199</v>
      </c>
      <c r="F14" s="642" t="s">
        <v>200</v>
      </c>
      <c r="G14" s="739" t="s">
        <v>201</v>
      </c>
      <c r="H14" s="1085">
        <v>31.8</v>
      </c>
      <c r="I14" s="646"/>
      <c r="J14" s="678" t="s">
        <v>76</v>
      </c>
      <c r="K14" s="645" t="s">
        <v>77</v>
      </c>
      <c r="L14" s="645">
        <v>271</v>
      </c>
      <c r="M14" s="645" t="s">
        <v>202</v>
      </c>
      <c r="N14" s="645"/>
      <c r="O14" s="647" t="s">
        <v>203</v>
      </c>
      <c r="P14" s="658"/>
      <c r="Q14" s="646" t="s">
        <v>81</v>
      </c>
      <c r="R14" s="646">
        <v>442</v>
      </c>
      <c r="S14" s="642"/>
      <c r="T14" s="646"/>
      <c r="U14" s="646">
        <v>0</v>
      </c>
      <c r="V14" s="646"/>
      <c r="W14" s="646">
        <v>442</v>
      </c>
      <c r="X14" s="645">
        <v>0</v>
      </c>
      <c r="Y14" s="680">
        <f>R14-X14</f>
        <v>442</v>
      </c>
      <c r="Z14" s="415">
        <v>0</v>
      </c>
      <c r="AA14" s="415">
        <v>0</v>
      </c>
      <c r="AB14" s="415">
        <v>0</v>
      </c>
      <c r="AC14" s="687">
        <v>0</v>
      </c>
      <c r="AD14" s="687">
        <v>0</v>
      </c>
      <c r="AE14" s="683">
        <f>SUM(Z14:AD14)</f>
        <v>0</v>
      </c>
      <c r="AF14" s="687">
        <v>0</v>
      </c>
      <c r="AG14" s="416">
        <v>48</v>
      </c>
      <c r="AH14" s="413">
        <v>48</v>
      </c>
      <c r="AI14" s="508">
        <v>48</v>
      </c>
      <c r="AJ14" s="717">
        <v>298</v>
      </c>
      <c r="AK14" s="814">
        <f t="shared" si="1"/>
        <v>442</v>
      </c>
      <c r="AL14" s="887"/>
      <c r="AM14" s="883"/>
      <c r="AN14" s="877"/>
      <c r="AO14" s="878"/>
      <c r="AP14" s="877"/>
      <c r="AQ14" s="877"/>
      <c r="AR14" s="362"/>
      <c r="AS14" s="362"/>
      <c r="AT14" s="362"/>
      <c r="AU14" s="362"/>
      <c r="AV14" s="362"/>
      <c r="AW14" s="362"/>
      <c r="AX14" s="362"/>
      <c r="AY14" s="362"/>
      <c r="AZ14" s="362"/>
      <c r="BA14" s="362"/>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row>
    <row r="15" spans="2:95" s="420" customFormat="1" ht="30.75" customHeight="1" x14ac:dyDescent="0.25">
      <c r="B15" s="418"/>
      <c r="C15" s="418"/>
      <c r="D15" s="676" t="s">
        <v>204</v>
      </c>
      <c r="E15" s="676" t="s">
        <v>199</v>
      </c>
      <c r="F15" s="642" t="s">
        <v>200</v>
      </c>
      <c r="G15" s="739" t="s">
        <v>201</v>
      </c>
      <c r="H15" s="1087"/>
      <c r="I15" s="646"/>
      <c r="J15" s="678" t="s">
        <v>76</v>
      </c>
      <c r="K15" s="645" t="s">
        <v>77</v>
      </c>
      <c r="L15" s="645">
        <v>271</v>
      </c>
      <c r="M15" s="645" t="s">
        <v>202</v>
      </c>
      <c r="N15" s="645"/>
      <c r="O15" s="647" t="s">
        <v>203</v>
      </c>
      <c r="P15" s="658"/>
      <c r="Q15" s="646" t="s">
        <v>81</v>
      </c>
      <c r="R15" s="646">
        <v>148</v>
      </c>
      <c r="S15" s="642"/>
      <c r="T15" s="646"/>
      <c r="U15" s="646">
        <v>148</v>
      </c>
      <c r="V15" s="646"/>
      <c r="W15" s="646">
        <v>0</v>
      </c>
      <c r="X15" s="645">
        <v>0</v>
      </c>
      <c r="Y15" s="680">
        <f>R15-X15</f>
        <v>148</v>
      </c>
      <c r="Z15" s="514">
        <v>0</v>
      </c>
      <c r="AA15" s="514">
        <v>0</v>
      </c>
      <c r="AB15" s="514">
        <v>0</v>
      </c>
      <c r="AC15" s="686">
        <v>0</v>
      </c>
      <c r="AD15" s="686">
        <v>0</v>
      </c>
      <c r="AE15" s="685">
        <v>0</v>
      </c>
      <c r="AF15" s="686">
        <v>0</v>
      </c>
      <c r="AG15" s="516">
        <v>50</v>
      </c>
      <c r="AH15" s="517">
        <v>50</v>
      </c>
      <c r="AI15" s="518">
        <v>48</v>
      </c>
      <c r="AJ15" s="720">
        <v>0</v>
      </c>
      <c r="AK15" s="814">
        <f t="shared" si="1"/>
        <v>148</v>
      </c>
      <c r="AL15" s="887"/>
      <c r="AM15" s="883"/>
      <c r="AN15" s="877"/>
      <c r="AO15" s="878"/>
      <c r="AP15" s="877"/>
      <c r="AQ15" s="877"/>
      <c r="AR15" s="362"/>
      <c r="AS15" s="362"/>
      <c r="AT15" s="362"/>
      <c r="AU15" s="362"/>
      <c r="AV15" s="362"/>
      <c r="AW15" s="362"/>
      <c r="AX15" s="362"/>
      <c r="AY15" s="362"/>
      <c r="AZ15" s="362"/>
      <c r="BA15" s="362"/>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row>
    <row r="16" spans="2:95" s="420" customFormat="1" ht="31.5" customHeight="1" x14ac:dyDescent="0.25">
      <c r="B16" s="421"/>
      <c r="C16" s="421"/>
      <c r="D16" s="676" t="s">
        <v>261</v>
      </c>
      <c r="E16" s="676" t="s">
        <v>262</v>
      </c>
      <c r="F16" s="677" t="s">
        <v>263</v>
      </c>
      <c r="G16" s="642" t="s">
        <v>264</v>
      </c>
      <c r="H16" s="643">
        <v>0.5</v>
      </c>
      <c r="I16" s="678"/>
      <c r="J16" s="678" t="s">
        <v>76</v>
      </c>
      <c r="K16" s="645" t="s">
        <v>77</v>
      </c>
      <c r="L16" s="645">
        <v>286</v>
      </c>
      <c r="M16" s="645" t="s">
        <v>235</v>
      </c>
      <c r="N16" s="645" t="s">
        <v>85</v>
      </c>
      <c r="O16" s="647" t="s">
        <v>265</v>
      </c>
      <c r="P16" s="658"/>
      <c r="Q16" s="646" t="s">
        <v>81</v>
      </c>
      <c r="R16" s="646">
        <v>11</v>
      </c>
      <c r="S16" s="642">
        <v>11</v>
      </c>
      <c r="T16" s="646">
        <v>0</v>
      </c>
      <c r="U16" s="646">
        <v>0</v>
      </c>
      <c r="V16" s="646"/>
      <c r="W16" s="646">
        <v>11</v>
      </c>
      <c r="X16" s="645">
        <v>0</v>
      </c>
      <c r="Y16" s="680">
        <f t="shared" ref="Y16" si="3">R16-X16</f>
        <v>11</v>
      </c>
      <c r="Z16" s="415">
        <v>0</v>
      </c>
      <c r="AA16" s="415">
        <v>0</v>
      </c>
      <c r="AB16" s="415">
        <v>0</v>
      </c>
      <c r="AC16" s="687">
        <v>11</v>
      </c>
      <c r="AD16" s="687">
        <v>0</v>
      </c>
      <c r="AE16" s="683">
        <v>0</v>
      </c>
      <c r="AF16" s="687">
        <v>0</v>
      </c>
      <c r="AG16" s="416">
        <v>0</v>
      </c>
      <c r="AH16" s="413">
        <v>0</v>
      </c>
      <c r="AI16" s="508">
        <v>0</v>
      </c>
      <c r="AJ16" s="718">
        <v>0</v>
      </c>
      <c r="AK16" s="509">
        <f t="shared" si="1"/>
        <v>11</v>
      </c>
      <c r="AL16" s="875"/>
      <c r="AM16" s="883"/>
      <c r="AN16" s="877"/>
      <c r="AO16" s="878"/>
      <c r="AP16" s="877"/>
      <c r="AQ16" s="877"/>
      <c r="AR16" s="362"/>
      <c r="AS16" s="362"/>
      <c r="AT16" s="362"/>
      <c r="AU16" s="362"/>
      <c r="AV16" s="362"/>
      <c r="AW16" s="362"/>
      <c r="AX16" s="362"/>
      <c r="AY16" s="362"/>
      <c r="AZ16" s="362"/>
      <c r="BA16" s="362"/>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row>
    <row r="17" spans="2:95" s="420" customFormat="1" ht="68.25" customHeight="1" x14ac:dyDescent="0.25">
      <c r="D17" s="742" t="s">
        <v>372</v>
      </c>
      <c r="E17" s="738" t="s">
        <v>373</v>
      </c>
      <c r="F17" s="642" t="s">
        <v>374</v>
      </c>
      <c r="G17" s="739" t="s">
        <v>375</v>
      </c>
      <c r="H17" s="1090">
        <v>20</v>
      </c>
      <c r="I17" s="644"/>
      <c r="J17" s="678" t="s">
        <v>76</v>
      </c>
      <c r="K17" s="645" t="s">
        <v>100</v>
      </c>
      <c r="L17" s="645">
        <v>264</v>
      </c>
      <c r="M17" s="645" t="s">
        <v>376</v>
      </c>
      <c r="N17" s="645" t="s">
        <v>85</v>
      </c>
      <c r="O17" s="645" t="s">
        <v>377</v>
      </c>
      <c r="P17" s="654" t="s">
        <v>378</v>
      </c>
      <c r="Q17" s="736" t="s">
        <v>81</v>
      </c>
      <c r="R17" s="680">
        <v>150</v>
      </c>
      <c r="S17" s="737"/>
      <c r="T17" s="680"/>
      <c r="U17" s="680">
        <v>0</v>
      </c>
      <c r="V17" s="680"/>
      <c r="W17" s="680">
        <v>150</v>
      </c>
      <c r="X17" s="680">
        <v>0</v>
      </c>
      <c r="Y17" s="680">
        <f t="shared" ref="Y17:Y22" si="4">R17-X17</f>
        <v>150</v>
      </c>
      <c r="Z17" s="411">
        <v>0</v>
      </c>
      <c r="AA17" s="411">
        <v>0</v>
      </c>
      <c r="AB17" s="411">
        <v>0</v>
      </c>
      <c r="AC17" s="682">
        <v>0</v>
      </c>
      <c r="AD17" s="682">
        <v>35</v>
      </c>
      <c r="AE17" s="682">
        <v>35</v>
      </c>
      <c r="AF17" s="682">
        <v>35</v>
      </c>
      <c r="AG17" s="413">
        <v>35</v>
      </c>
      <c r="AH17" s="413">
        <v>10</v>
      </c>
      <c r="AI17" s="508">
        <v>0</v>
      </c>
      <c r="AJ17" s="717">
        <v>0</v>
      </c>
      <c r="AK17" s="509">
        <f t="shared" si="1"/>
        <v>150</v>
      </c>
      <c r="AL17" s="888"/>
      <c r="AM17" s="883"/>
      <c r="AN17" s="877"/>
      <c r="AO17" s="878"/>
      <c r="AP17" s="877"/>
      <c r="AQ17" s="877"/>
      <c r="AR17" s="362"/>
      <c r="AS17" s="362"/>
      <c r="AT17" s="362"/>
      <c r="AU17" s="362"/>
      <c r="AV17" s="362"/>
      <c r="AW17" s="362"/>
      <c r="AX17" s="362"/>
      <c r="AY17" s="362"/>
      <c r="AZ17" s="362"/>
      <c r="BA17" s="362"/>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row>
    <row r="18" spans="2:95" s="420" customFormat="1" ht="78.75" x14ac:dyDescent="0.25">
      <c r="D18" s="742" t="s">
        <v>379</v>
      </c>
      <c r="E18" s="738" t="s">
        <v>373</v>
      </c>
      <c r="F18" s="642" t="s">
        <v>374</v>
      </c>
      <c r="G18" s="739" t="s">
        <v>375</v>
      </c>
      <c r="H18" s="1091"/>
      <c r="I18" s="644"/>
      <c r="J18" s="678" t="s">
        <v>76</v>
      </c>
      <c r="K18" s="645" t="s">
        <v>100</v>
      </c>
      <c r="L18" s="645">
        <v>264</v>
      </c>
      <c r="M18" s="645" t="s">
        <v>376</v>
      </c>
      <c r="N18" s="645" t="s">
        <v>85</v>
      </c>
      <c r="O18" s="645" t="s">
        <v>377</v>
      </c>
      <c r="P18" s="654" t="s">
        <v>378</v>
      </c>
      <c r="Q18" s="736" t="s">
        <v>81</v>
      </c>
      <c r="R18" s="680">
        <v>50</v>
      </c>
      <c r="S18" s="737"/>
      <c r="T18" s="680"/>
      <c r="U18" s="680">
        <v>50</v>
      </c>
      <c r="V18" s="680"/>
      <c r="W18" s="680">
        <v>0</v>
      </c>
      <c r="X18" s="680">
        <v>0</v>
      </c>
      <c r="Y18" s="680">
        <f t="shared" si="4"/>
        <v>50</v>
      </c>
      <c r="Z18" s="527">
        <v>0</v>
      </c>
      <c r="AA18" s="527">
        <v>0</v>
      </c>
      <c r="AB18" s="527">
        <v>0</v>
      </c>
      <c r="AC18" s="684">
        <v>0</v>
      </c>
      <c r="AD18" s="684">
        <v>0</v>
      </c>
      <c r="AE18" s="684">
        <v>0</v>
      </c>
      <c r="AF18" s="684">
        <v>0</v>
      </c>
      <c r="AG18" s="517">
        <v>50</v>
      </c>
      <c r="AH18" s="517">
        <v>0</v>
      </c>
      <c r="AI18" s="518">
        <v>0</v>
      </c>
      <c r="AJ18" s="720">
        <v>0</v>
      </c>
      <c r="AK18" s="509">
        <f t="shared" si="1"/>
        <v>50</v>
      </c>
      <c r="AL18" s="875"/>
      <c r="AM18" s="883"/>
      <c r="AN18" s="877"/>
      <c r="AO18" s="878"/>
      <c r="AP18" s="877"/>
      <c r="AQ18" s="877"/>
      <c r="AR18" s="362"/>
      <c r="AS18" s="362"/>
      <c r="AT18" s="362"/>
      <c r="AU18" s="362"/>
      <c r="AV18" s="362"/>
      <c r="AW18" s="362"/>
      <c r="AX18" s="362"/>
      <c r="AY18" s="362"/>
      <c r="AZ18" s="362"/>
      <c r="BA18" s="362"/>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row>
    <row r="19" spans="2:95" s="364" customFormat="1" ht="47.25" x14ac:dyDescent="0.25">
      <c r="D19" s="843" t="s">
        <v>392</v>
      </c>
      <c r="E19" s="858" t="s">
        <v>393</v>
      </c>
      <c r="F19" s="845" t="s">
        <v>394</v>
      </c>
      <c r="G19" s="818" t="s">
        <v>113</v>
      </c>
      <c r="H19" s="1092">
        <v>3.22</v>
      </c>
      <c r="I19" s="846"/>
      <c r="J19" s="847" t="s">
        <v>76</v>
      </c>
      <c r="K19" s="848" t="s">
        <v>77</v>
      </c>
      <c r="L19" s="848">
        <v>227</v>
      </c>
      <c r="M19" s="859" t="s">
        <v>395</v>
      </c>
      <c r="N19" s="848" t="s">
        <v>396</v>
      </c>
      <c r="O19" s="848" t="s">
        <v>397</v>
      </c>
      <c r="P19" s="849"/>
      <c r="Q19" s="846" t="s">
        <v>81</v>
      </c>
      <c r="R19" s="846">
        <v>74</v>
      </c>
      <c r="S19" s="845"/>
      <c r="T19" s="846"/>
      <c r="U19" s="846">
        <v>0</v>
      </c>
      <c r="V19" s="846"/>
      <c r="W19" s="846">
        <v>74</v>
      </c>
      <c r="X19" s="848">
        <v>0</v>
      </c>
      <c r="Y19" s="850">
        <f t="shared" si="4"/>
        <v>74</v>
      </c>
      <c r="Z19" s="846">
        <v>0</v>
      </c>
      <c r="AA19" s="846">
        <v>0</v>
      </c>
      <c r="AB19" s="846">
        <v>0</v>
      </c>
      <c r="AC19" s="846">
        <v>0</v>
      </c>
      <c r="AD19" s="846">
        <v>0</v>
      </c>
      <c r="AE19" s="848">
        <v>25</v>
      </c>
      <c r="AF19" s="846">
        <v>25</v>
      </c>
      <c r="AG19" s="846">
        <v>24</v>
      </c>
      <c r="AH19" s="850">
        <v>0</v>
      </c>
      <c r="AI19" s="851">
        <v>0</v>
      </c>
      <c r="AJ19" s="851">
        <v>0</v>
      </c>
      <c r="AK19" s="509">
        <f t="shared" si="1"/>
        <v>74</v>
      </c>
      <c r="AL19" s="875"/>
      <c r="AM19" s="883"/>
      <c r="AN19" s="877"/>
      <c r="AO19" s="876"/>
      <c r="AP19" s="877"/>
      <c r="AQ19" s="877"/>
      <c r="AR19" s="362"/>
      <c r="AS19" s="362"/>
      <c r="AT19" s="362"/>
      <c r="AU19" s="362"/>
      <c r="AV19" s="362"/>
      <c r="AW19" s="362"/>
      <c r="AX19" s="362"/>
      <c r="AY19" s="362"/>
      <c r="AZ19" s="362"/>
      <c r="BA19" s="362"/>
    </row>
    <row r="20" spans="2:95" s="364" customFormat="1" ht="47.25" x14ac:dyDescent="0.25">
      <c r="D20" s="843" t="s">
        <v>398</v>
      </c>
      <c r="E20" s="858" t="s">
        <v>393</v>
      </c>
      <c r="F20" s="845" t="s">
        <v>394</v>
      </c>
      <c r="G20" s="818" t="s">
        <v>113</v>
      </c>
      <c r="H20" s="1093"/>
      <c r="I20" s="846"/>
      <c r="J20" s="847" t="s">
        <v>76</v>
      </c>
      <c r="K20" s="848" t="s">
        <v>77</v>
      </c>
      <c r="L20" s="848">
        <v>227</v>
      </c>
      <c r="M20" s="859" t="s">
        <v>395</v>
      </c>
      <c r="N20" s="848" t="s">
        <v>396</v>
      </c>
      <c r="O20" s="848" t="s">
        <v>397</v>
      </c>
      <c r="P20" s="849"/>
      <c r="Q20" s="846" t="s">
        <v>81</v>
      </c>
      <c r="R20" s="846">
        <v>13</v>
      </c>
      <c r="S20" s="845"/>
      <c r="T20" s="846"/>
      <c r="U20" s="846">
        <v>13</v>
      </c>
      <c r="V20" s="846"/>
      <c r="W20" s="846">
        <v>0</v>
      </c>
      <c r="X20" s="848">
        <v>0</v>
      </c>
      <c r="Y20" s="850">
        <f t="shared" si="4"/>
        <v>13</v>
      </c>
      <c r="Z20" s="853">
        <v>0</v>
      </c>
      <c r="AA20" s="853">
        <v>0</v>
      </c>
      <c r="AB20" s="853">
        <v>0</v>
      </c>
      <c r="AC20" s="853">
        <v>0</v>
      </c>
      <c r="AD20" s="853">
        <v>0</v>
      </c>
      <c r="AE20" s="854">
        <v>13</v>
      </c>
      <c r="AF20" s="853">
        <v>0</v>
      </c>
      <c r="AG20" s="853">
        <v>0</v>
      </c>
      <c r="AH20" s="855">
        <v>0</v>
      </c>
      <c r="AI20" s="856">
        <v>0</v>
      </c>
      <c r="AJ20" s="856">
        <v>0</v>
      </c>
      <c r="AK20" s="509">
        <f t="shared" si="1"/>
        <v>13</v>
      </c>
      <c r="AL20" s="875"/>
      <c r="AM20" s="883"/>
      <c r="AN20" s="877"/>
      <c r="AO20" s="885"/>
      <c r="AP20" s="877"/>
      <c r="AQ20" s="877"/>
      <c r="AR20" s="362"/>
      <c r="AS20" s="362"/>
      <c r="AT20" s="362"/>
      <c r="AU20" s="362"/>
      <c r="AV20" s="362"/>
      <c r="AW20" s="362"/>
      <c r="AX20" s="362"/>
      <c r="AY20" s="362"/>
      <c r="AZ20" s="362"/>
      <c r="BA20" s="362"/>
    </row>
    <row r="21" spans="2:95" s="364" customFormat="1" ht="47.25" customHeight="1" x14ac:dyDescent="0.25">
      <c r="D21" s="748" t="s">
        <v>405</v>
      </c>
      <c r="E21" s="640" t="s">
        <v>406</v>
      </c>
      <c r="F21" s="641" t="s">
        <v>407</v>
      </c>
      <c r="G21" s="642" t="s">
        <v>250</v>
      </c>
      <c r="H21" s="1085">
        <v>121.2</v>
      </c>
      <c r="I21" s="646"/>
      <c r="J21" s="678" t="s">
        <v>76</v>
      </c>
      <c r="K21" s="645" t="s">
        <v>77</v>
      </c>
      <c r="L21" s="645">
        <v>232</v>
      </c>
      <c r="M21" s="645" t="s">
        <v>408</v>
      </c>
      <c r="N21" s="646" t="s">
        <v>85</v>
      </c>
      <c r="O21" s="647" t="s">
        <v>409</v>
      </c>
      <c r="P21" s="658"/>
      <c r="Q21" s="646" t="s">
        <v>81</v>
      </c>
      <c r="R21" s="679">
        <v>1875</v>
      </c>
      <c r="S21" s="642"/>
      <c r="T21" s="646"/>
      <c r="U21" s="646">
        <v>0</v>
      </c>
      <c r="V21" s="646"/>
      <c r="W21" s="679">
        <v>1875</v>
      </c>
      <c r="X21" s="645">
        <v>0</v>
      </c>
      <c r="Y21" s="680">
        <f t="shared" si="4"/>
        <v>1875</v>
      </c>
      <c r="Z21" s="415">
        <v>0</v>
      </c>
      <c r="AA21" s="415">
        <v>0</v>
      </c>
      <c r="AB21" s="415">
        <v>0</v>
      </c>
      <c r="AC21" s="687">
        <v>0</v>
      </c>
      <c r="AD21" s="687">
        <v>0</v>
      </c>
      <c r="AE21" s="683">
        <v>20</v>
      </c>
      <c r="AF21" s="682">
        <v>55</v>
      </c>
      <c r="AG21" s="413">
        <v>64</v>
      </c>
      <c r="AH21" s="413">
        <v>70</v>
      </c>
      <c r="AI21" s="508">
        <v>70</v>
      </c>
      <c r="AJ21" s="717">
        <v>1596</v>
      </c>
      <c r="AK21" s="509">
        <f t="shared" si="1"/>
        <v>1875</v>
      </c>
      <c r="AL21" s="889"/>
      <c r="AM21" s="883"/>
      <c r="AN21" s="877"/>
      <c r="AO21" s="878"/>
      <c r="AP21" s="877"/>
      <c r="AQ21" s="877"/>
      <c r="AR21" s="362"/>
      <c r="AS21" s="362"/>
      <c r="AT21" s="362"/>
      <c r="AU21" s="362"/>
      <c r="AV21" s="362"/>
      <c r="AW21" s="362"/>
      <c r="AX21" s="362"/>
      <c r="AY21" s="362"/>
      <c r="AZ21" s="362"/>
      <c r="BA21" s="362"/>
    </row>
    <row r="22" spans="2:95" s="364" customFormat="1" ht="94.5" x14ac:dyDescent="0.25">
      <c r="D22" s="748" t="s">
        <v>410</v>
      </c>
      <c r="E22" s="640" t="s">
        <v>406</v>
      </c>
      <c r="F22" s="641" t="s">
        <v>407</v>
      </c>
      <c r="G22" s="642" t="s">
        <v>250</v>
      </c>
      <c r="H22" s="1087"/>
      <c r="I22" s="646"/>
      <c r="J22" s="678" t="s">
        <v>76</v>
      </c>
      <c r="K22" s="645" t="s">
        <v>77</v>
      </c>
      <c r="L22" s="645">
        <v>232</v>
      </c>
      <c r="M22" s="645" t="s">
        <v>408</v>
      </c>
      <c r="N22" s="646" t="s">
        <v>85</v>
      </c>
      <c r="O22" s="647" t="s">
        <v>409</v>
      </c>
      <c r="P22" s="658"/>
      <c r="Q22" s="646" t="s">
        <v>81</v>
      </c>
      <c r="R22" s="679">
        <v>625</v>
      </c>
      <c r="S22" s="642"/>
      <c r="T22" s="646"/>
      <c r="U22" s="646">
        <v>625</v>
      </c>
      <c r="V22" s="646"/>
      <c r="W22" s="679">
        <v>0</v>
      </c>
      <c r="X22" s="645">
        <v>0</v>
      </c>
      <c r="Y22" s="680">
        <f t="shared" si="4"/>
        <v>625</v>
      </c>
      <c r="Z22" s="514">
        <v>0</v>
      </c>
      <c r="AA22" s="514">
        <v>0</v>
      </c>
      <c r="AB22" s="514">
        <v>0</v>
      </c>
      <c r="AC22" s="686">
        <v>0</v>
      </c>
      <c r="AD22" s="686">
        <v>0</v>
      </c>
      <c r="AE22" s="685">
        <v>125</v>
      </c>
      <c r="AF22" s="684">
        <v>160</v>
      </c>
      <c r="AG22" s="517">
        <v>50</v>
      </c>
      <c r="AH22" s="517">
        <v>50</v>
      </c>
      <c r="AI22" s="518">
        <v>50</v>
      </c>
      <c r="AJ22" s="720">
        <v>190</v>
      </c>
      <c r="AK22" s="509">
        <f t="shared" si="1"/>
        <v>625</v>
      </c>
      <c r="AL22" s="890"/>
      <c r="AM22" s="883"/>
      <c r="AN22" s="877"/>
      <c r="AO22" s="878"/>
      <c r="AP22" s="877"/>
      <c r="AQ22" s="877"/>
      <c r="AR22" s="362"/>
      <c r="AS22" s="362"/>
      <c r="AT22" s="362"/>
      <c r="AU22" s="362"/>
      <c r="AV22" s="362"/>
      <c r="AW22" s="362"/>
      <c r="AX22" s="362"/>
      <c r="AY22" s="362"/>
      <c r="AZ22" s="362"/>
      <c r="BA22" s="362"/>
    </row>
    <row r="23" spans="2:95" s="364" customFormat="1" ht="15.75" x14ac:dyDescent="0.25">
      <c r="D23" s="741">
        <v>73</v>
      </c>
      <c r="E23" s="738" t="s">
        <v>417</v>
      </c>
      <c r="F23" s="739" t="s">
        <v>418</v>
      </c>
      <c r="G23" s="739" t="s">
        <v>113</v>
      </c>
      <c r="H23" s="643">
        <v>1.3</v>
      </c>
      <c r="I23" s="678" t="s">
        <v>76</v>
      </c>
      <c r="J23" s="646"/>
      <c r="K23" s="645" t="s">
        <v>42</v>
      </c>
      <c r="L23" s="645">
        <v>211</v>
      </c>
      <c r="M23" s="645" t="s">
        <v>419</v>
      </c>
      <c r="N23" s="645"/>
      <c r="O23" s="645" t="s">
        <v>114</v>
      </c>
      <c r="P23" s="658"/>
      <c r="Q23" s="646" t="s">
        <v>81</v>
      </c>
      <c r="R23" s="646">
        <v>40</v>
      </c>
      <c r="S23" s="737"/>
      <c r="T23" s="680"/>
      <c r="U23" s="646">
        <v>40</v>
      </c>
      <c r="V23" s="646"/>
      <c r="W23" s="646">
        <v>0</v>
      </c>
      <c r="X23" s="645">
        <v>0</v>
      </c>
      <c r="Y23" s="680">
        <f t="shared" ref="Y23:Y26" si="5">R23-X23</f>
        <v>40</v>
      </c>
      <c r="Z23" s="514">
        <v>0</v>
      </c>
      <c r="AA23" s="514">
        <v>0</v>
      </c>
      <c r="AB23" s="514">
        <v>0</v>
      </c>
      <c r="AC23" s="686">
        <v>0</v>
      </c>
      <c r="AD23" s="686">
        <v>40</v>
      </c>
      <c r="AE23" s="685">
        <v>0</v>
      </c>
      <c r="AF23" s="686">
        <v>0</v>
      </c>
      <c r="AG23" s="516">
        <v>0</v>
      </c>
      <c r="AH23" s="517">
        <v>0</v>
      </c>
      <c r="AI23" s="518">
        <v>0</v>
      </c>
      <c r="AJ23" s="720">
        <v>0</v>
      </c>
      <c r="AK23" s="509">
        <f t="shared" si="1"/>
        <v>40</v>
      </c>
      <c r="AL23" s="875"/>
      <c r="AM23" s="883"/>
      <c r="AN23" s="876"/>
      <c r="AO23" s="878"/>
      <c r="AP23" s="876"/>
      <c r="AQ23" s="877"/>
      <c r="AR23" s="362"/>
      <c r="AS23" s="362"/>
      <c r="AT23" s="362"/>
      <c r="AU23" s="362"/>
      <c r="AV23" s="362"/>
      <c r="AW23" s="362"/>
      <c r="AX23" s="362"/>
      <c r="AY23" s="362"/>
      <c r="AZ23" s="362"/>
      <c r="BA23" s="362"/>
    </row>
    <row r="24" spans="2:95" s="431" customFormat="1" ht="94.5" x14ac:dyDescent="0.25">
      <c r="C24" s="433"/>
      <c r="D24" s="741">
        <v>314</v>
      </c>
      <c r="E24" s="738" t="s">
        <v>471</v>
      </c>
      <c r="F24" s="642" t="s">
        <v>472</v>
      </c>
      <c r="G24" s="739" t="s">
        <v>113</v>
      </c>
      <c r="H24" s="749"/>
      <c r="I24" s="678"/>
      <c r="J24" s="678" t="s">
        <v>76</v>
      </c>
      <c r="K24" s="645" t="s">
        <v>42</v>
      </c>
      <c r="L24" s="645">
        <v>212</v>
      </c>
      <c r="M24" s="645" t="s">
        <v>422</v>
      </c>
      <c r="N24" s="645" t="s">
        <v>473</v>
      </c>
      <c r="O24" s="647" t="s">
        <v>474</v>
      </c>
      <c r="P24" s="658"/>
      <c r="Q24" s="646" t="s">
        <v>81</v>
      </c>
      <c r="R24" s="680">
        <v>48</v>
      </c>
      <c r="S24" s="737">
        <v>20</v>
      </c>
      <c r="T24" s="680">
        <v>26</v>
      </c>
      <c r="U24" s="646">
        <v>48</v>
      </c>
      <c r="V24" s="646"/>
      <c r="W24" s="646">
        <v>0</v>
      </c>
      <c r="X24" s="645">
        <v>0</v>
      </c>
      <c r="Y24" s="680">
        <f t="shared" si="5"/>
        <v>48</v>
      </c>
      <c r="Z24" s="514">
        <v>0</v>
      </c>
      <c r="AA24" s="514">
        <v>0</v>
      </c>
      <c r="AB24" s="514">
        <v>48</v>
      </c>
      <c r="AC24" s="686">
        <v>0</v>
      </c>
      <c r="AD24" s="686">
        <v>0</v>
      </c>
      <c r="AE24" s="685">
        <v>0</v>
      </c>
      <c r="AF24" s="686">
        <v>0</v>
      </c>
      <c r="AG24" s="516">
        <v>0</v>
      </c>
      <c r="AH24" s="517">
        <v>0</v>
      </c>
      <c r="AI24" s="518">
        <v>0</v>
      </c>
      <c r="AJ24" s="720">
        <v>0</v>
      </c>
      <c r="AK24" s="509">
        <f t="shared" si="1"/>
        <v>48</v>
      </c>
      <c r="AL24" s="875"/>
      <c r="AM24" s="883"/>
      <c r="AN24" s="877"/>
      <c r="AO24" s="878"/>
      <c r="AP24" s="877"/>
      <c r="AQ24" s="877"/>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row>
    <row r="25" spans="2:95" s="364" customFormat="1" ht="126" x14ac:dyDescent="0.25">
      <c r="B25" s="437"/>
      <c r="C25" s="437"/>
      <c r="D25" s="741">
        <v>76</v>
      </c>
      <c r="E25" s="676" t="s">
        <v>491</v>
      </c>
      <c r="F25" s="642" t="s">
        <v>492</v>
      </c>
      <c r="G25" s="642" t="s">
        <v>113</v>
      </c>
      <c r="H25" s="1094">
        <v>10.3</v>
      </c>
      <c r="I25" s="678" t="s">
        <v>76</v>
      </c>
      <c r="J25" s="646"/>
      <c r="K25" s="645" t="s">
        <v>42</v>
      </c>
      <c r="L25" s="645">
        <v>283</v>
      </c>
      <c r="M25" s="645" t="s">
        <v>488</v>
      </c>
      <c r="N25" s="645"/>
      <c r="O25" s="645" t="s">
        <v>114</v>
      </c>
      <c r="P25" s="658"/>
      <c r="Q25" s="646" t="s">
        <v>81</v>
      </c>
      <c r="R25" s="646">
        <v>90</v>
      </c>
      <c r="S25" s="642"/>
      <c r="T25" s="646"/>
      <c r="U25" s="646">
        <v>0</v>
      </c>
      <c r="V25" s="646"/>
      <c r="W25" s="646">
        <v>90</v>
      </c>
      <c r="X25" s="645">
        <v>0</v>
      </c>
      <c r="Y25" s="680">
        <f t="shared" si="5"/>
        <v>90</v>
      </c>
      <c r="Z25" s="415">
        <v>0</v>
      </c>
      <c r="AA25" s="415">
        <v>0</v>
      </c>
      <c r="AB25" s="415">
        <v>0</v>
      </c>
      <c r="AC25" s="687">
        <v>0</v>
      </c>
      <c r="AD25" s="687">
        <v>0</v>
      </c>
      <c r="AE25" s="683">
        <v>30</v>
      </c>
      <c r="AF25" s="687">
        <v>30</v>
      </c>
      <c r="AG25" s="416">
        <v>30</v>
      </c>
      <c r="AH25" s="438">
        <v>0</v>
      </c>
      <c r="AI25" s="508">
        <v>0</v>
      </c>
      <c r="AJ25" s="717">
        <v>0</v>
      </c>
      <c r="AK25" s="509">
        <f t="shared" si="1"/>
        <v>90</v>
      </c>
      <c r="AL25" s="875"/>
      <c r="AM25" s="883"/>
      <c r="AN25" s="877"/>
      <c r="AO25" s="885"/>
      <c r="AP25" s="877"/>
      <c r="AQ25" s="877"/>
      <c r="AR25" s="362"/>
      <c r="AS25" s="362"/>
      <c r="AT25" s="362"/>
      <c r="AU25" s="362"/>
      <c r="AV25" s="362"/>
      <c r="AW25" s="362"/>
      <c r="AX25" s="362"/>
      <c r="AY25" s="362"/>
      <c r="AZ25" s="362"/>
      <c r="BA25" s="362"/>
    </row>
    <row r="26" spans="2:95" s="364" customFormat="1" ht="126" x14ac:dyDescent="0.25">
      <c r="B26" s="437"/>
      <c r="C26" s="437"/>
      <c r="D26" s="741" t="s">
        <v>493</v>
      </c>
      <c r="E26" s="676" t="s">
        <v>491</v>
      </c>
      <c r="F26" s="642" t="s">
        <v>492</v>
      </c>
      <c r="G26" s="642" t="s">
        <v>113</v>
      </c>
      <c r="H26" s="1095"/>
      <c r="I26" s="678" t="s">
        <v>76</v>
      </c>
      <c r="J26" s="646"/>
      <c r="K26" s="645" t="s">
        <v>42</v>
      </c>
      <c r="L26" s="645">
        <v>283</v>
      </c>
      <c r="M26" s="645" t="s">
        <v>488</v>
      </c>
      <c r="N26" s="645"/>
      <c r="O26" s="645" t="s">
        <v>114</v>
      </c>
      <c r="P26" s="658"/>
      <c r="Q26" s="646" t="s">
        <v>81</v>
      </c>
      <c r="R26" s="646">
        <v>30</v>
      </c>
      <c r="S26" s="642"/>
      <c r="T26" s="646"/>
      <c r="U26" s="646">
        <v>30</v>
      </c>
      <c r="V26" s="646"/>
      <c r="W26" s="646">
        <v>0</v>
      </c>
      <c r="X26" s="645">
        <v>0</v>
      </c>
      <c r="Y26" s="680">
        <f t="shared" si="5"/>
        <v>30</v>
      </c>
      <c r="Z26" s="514">
        <v>0</v>
      </c>
      <c r="AA26" s="514">
        <v>0</v>
      </c>
      <c r="AB26" s="514">
        <v>0</v>
      </c>
      <c r="AC26" s="686">
        <v>0</v>
      </c>
      <c r="AD26" s="686">
        <v>0</v>
      </c>
      <c r="AE26" s="685">
        <v>30</v>
      </c>
      <c r="AF26" s="686">
        <v>0</v>
      </c>
      <c r="AG26" s="516">
        <v>0</v>
      </c>
      <c r="AH26" s="519">
        <v>0</v>
      </c>
      <c r="AI26" s="518">
        <v>0</v>
      </c>
      <c r="AJ26" s="720">
        <v>0</v>
      </c>
      <c r="AK26" s="509">
        <f t="shared" si="1"/>
        <v>30</v>
      </c>
      <c r="AL26" s="875"/>
      <c r="AM26" s="883"/>
      <c r="AN26" s="877"/>
      <c r="AO26" s="885"/>
      <c r="AP26" s="877"/>
      <c r="AQ26" s="877"/>
      <c r="AR26" s="362"/>
      <c r="AS26" s="362"/>
      <c r="AT26" s="362"/>
      <c r="AU26" s="362"/>
      <c r="AV26" s="362"/>
      <c r="AW26" s="362"/>
      <c r="AX26" s="362"/>
      <c r="AY26" s="362"/>
      <c r="AZ26" s="362"/>
      <c r="BA26" s="362"/>
    </row>
    <row r="27" spans="2:95" s="364" customFormat="1" ht="30" customHeight="1" x14ac:dyDescent="0.25">
      <c r="B27" s="437"/>
      <c r="C27" s="437"/>
      <c r="D27" s="676" t="s">
        <v>512</v>
      </c>
      <c r="E27" s="676" t="s">
        <v>505</v>
      </c>
      <c r="F27" s="642" t="s">
        <v>513</v>
      </c>
      <c r="G27" s="740" t="s">
        <v>507</v>
      </c>
      <c r="H27" s="643"/>
      <c r="I27" s="678" t="s">
        <v>76</v>
      </c>
      <c r="J27" s="646"/>
      <c r="K27" s="645" t="s">
        <v>350</v>
      </c>
      <c r="L27" s="645">
        <v>275</v>
      </c>
      <c r="M27" s="647" t="s">
        <v>508</v>
      </c>
      <c r="N27" s="645"/>
      <c r="O27" s="645" t="s">
        <v>114</v>
      </c>
      <c r="P27" s="658"/>
      <c r="Q27" s="646" t="s">
        <v>81</v>
      </c>
      <c r="R27" s="646">
        <v>190</v>
      </c>
      <c r="S27" s="642"/>
      <c r="T27" s="646"/>
      <c r="U27" s="646">
        <v>0</v>
      </c>
      <c r="V27" s="646"/>
      <c r="W27" s="646">
        <v>190</v>
      </c>
      <c r="X27" s="645">
        <v>0</v>
      </c>
      <c r="Y27" s="680">
        <f>R27-X27</f>
        <v>190</v>
      </c>
      <c r="Z27" s="415">
        <v>0</v>
      </c>
      <c r="AA27" s="415">
        <v>0</v>
      </c>
      <c r="AB27" s="415">
        <v>0</v>
      </c>
      <c r="AC27" s="687">
        <v>30</v>
      </c>
      <c r="AD27" s="687">
        <v>48</v>
      </c>
      <c r="AE27" s="683">
        <v>48</v>
      </c>
      <c r="AF27" s="687">
        <v>48</v>
      </c>
      <c r="AG27" s="416">
        <v>16</v>
      </c>
      <c r="AH27" s="413">
        <v>0</v>
      </c>
      <c r="AI27" s="508">
        <v>0</v>
      </c>
      <c r="AJ27" s="717">
        <v>0</v>
      </c>
      <c r="AK27" s="509">
        <f t="shared" si="1"/>
        <v>190</v>
      </c>
      <c r="AL27" s="875"/>
      <c r="AM27" s="883"/>
      <c r="AN27" s="877"/>
      <c r="AO27" s="878"/>
      <c r="AP27" s="877"/>
      <c r="AQ27" s="877"/>
      <c r="AR27" s="362"/>
      <c r="AS27" s="362"/>
      <c r="AT27" s="362"/>
      <c r="AU27" s="362"/>
      <c r="AV27" s="362"/>
      <c r="AW27" s="362"/>
      <c r="AX27" s="362"/>
      <c r="AY27" s="362"/>
      <c r="AZ27" s="362"/>
      <c r="BA27" s="362"/>
    </row>
    <row r="28" spans="2:95" s="364" customFormat="1" ht="30" customHeight="1" x14ac:dyDescent="0.25">
      <c r="B28" s="437"/>
      <c r="C28" s="437"/>
      <c r="D28" s="676" t="s">
        <v>514</v>
      </c>
      <c r="E28" s="676" t="s">
        <v>505</v>
      </c>
      <c r="F28" s="642" t="s">
        <v>513</v>
      </c>
      <c r="G28" s="740" t="s">
        <v>507</v>
      </c>
      <c r="H28" s="643"/>
      <c r="I28" s="678" t="s">
        <v>76</v>
      </c>
      <c r="J28" s="646"/>
      <c r="K28" s="645" t="s">
        <v>350</v>
      </c>
      <c r="L28" s="645">
        <v>275</v>
      </c>
      <c r="M28" s="647" t="s">
        <v>508</v>
      </c>
      <c r="N28" s="645"/>
      <c r="O28" s="645" t="s">
        <v>114</v>
      </c>
      <c r="P28" s="658"/>
      <c r="Q28" s="646" t="s">
        <v>81</v>
      </c>
      <c r="R28" s="646">
        <v>22</v>
      </c>
      <c r="S28" s="642"/>
      <c r="T28" s="646"/>
      <c r="U28" s="646">
        <v>22</v>
      </c>
      <c r="V28" s="646"/>
      <c r="W28" s="646">
        <v>0</v>
      </c>
      <c r="X28" s="645">
        <v>0</v>
      </c>
      <c r="Y28" s="680">
        <f>R28-X28</f>
        <v>22</v>
      </c>
      <c r="Z28" s="514">
        <v>0</v>
      </c>
      <c r="AA28" s="514">
        <v>0</v>
      </c>
      <c r="AB28" s="514">
        <v>0</v>
      </c>
      <c r="AC28" s="686">
        <v>0</v>
      </c>
      <c r="AD28" s="686">
        <v>0</v>
      </c>
      <c r="AE28" s="685">
        <v>22</v>
      </c>
      <c r="AF28" s="686">
        <v>0</v>
      </c>
      <c r="AG28" s="516">
        <v>0</v>
      </c>
      <c r="AH28" s="517">
        <v>0</v>
      </c>
      <c r="AI28" s="518">
        <v>0</v>
      </c>
      <c r="AJ28" s="720">
        <v>0</v>
      </c>
      <c r="AK28" s="509">
        <f t="shared" si="1"/>
        <v>22</v>
      </c>
      <c r="AL28" s="875"/>
      <c r="AM28" s="883"/>
      <c r="AN28" s="877"/>
      <c r="AO28" s="878"/>
      <c r="AP28" s="877"/>
      <c r="AQ28" s="877"/>
      <c r="AR28" s="362"/>
      <c r="AS28" s="362"/>
      <c r="AT28" s="362"/>
      <c r="AU28" s="362"/>
      <c r="AV28" s="362"/>
      <c r="AW28" s="362"/>
      <c r="AX28" s="362"/>
      <c r="AY28" s="362"/>
      <c r="AZ28" s="362"/>
      <c r="BA28" s="362"/>
    </row>
    <row r="29" spans="2:95" s="420" customFormat="1" ht="30" customHeight="1" x14ac:dyDescent="0.25">
      <c r="C29" s="421"/>
      <c r="D29" s="676" t="s">
        <v>518</v>
      </c>
      <c r="E29" s="676" t="s">
        <v>519</v>
      </c>
      <c r="F29" s="642" t="s">
        <v>520</v>
      </c>
      <c r="G29" s="740" t="s">
        <v>507</v>
      </c>
      <c r="H29" s="1085">
        <v>2.89</v>
      </c>
      <c r="I29" s="678"/>
      <c r="J29" s="678" t="s">
        <v>76</v>
      </c>
      <c r="K29" s="645" t="s">
        <v>42</v>
      </c>
      <c r="L29" s="645">
        <v>275</v>
      </c>
      <c r="M29" s="647" t="s">
        <v>508</v>
      </c>
      <c r="N29" s="645"/>
      <c r="O29" s="645" t="s">
        <v>521</v>
      </c>
      <c r="P29" s="658"/>
      <c r="Q29" s="646" t="s">
        <v>81</v>
      </c>
      <c r="R29" s="646">
        <v>41</v>
      </c>
      <c r="S29" s="642"/>
      <c r="T29" s="646"/>
      <c r="U29" s="646">
        <v>41</v>
      </c>
      <c r="V29" s="646"/>
      <c r="W29" s="646">
        <v>41</v>
      </c>
      <c r="X29" s="645">
        <v>0</v>
      </c>
      <c r="Y29" s="680">
        <f>R29-X29</f>
        <v>41</v>
      </c>
      <c r="Z29" s="415">
        <v>0</v>
      </c>
      <c r="AA29" s="415">
        <v>0</v>
      </c>
      <c r="AB29" s="415">
        <v>0</v>
      </c>
      <c r="AC29" s="687">
        <v>0</v>
      </c>
      <c r="AD29" s="687">
        <v>0</v>
      </c>
      <c r="AE29" s="683">
        <f>SUM(Z29:AD29)</f>
        <v>0</v>
      </c>
      <c r="AF29" s="687">
        <v>0</v>
      </c>
      <c r="AG29" s="416">
        <v>36</v>
      </c>
      <c r="AH29" s="413">
        <v>5</v>
      </c>
      <c r="AI29" s="508">
        <v>0</v>
      </c>
      <c r="AJ29" s="717">
        <v>0</v>
      </c>
      <c r="AK29" s="509">
        <f t="shared" si="1"/>
        <v>41</v>
      </c>
      <c r="AL29" s="875"/>
      <c r="AM29" s="883"/>
      <c r="AN29" s="877"/>
      <c r="AO29" s="878"/>
      <c r="AP29" s="877"/>
      <c r="AQ29" s="877"/>
      <c r="AR29" s="362"/>
      <c r="AS29" s="362"/>
      <c r="AT29" s="362"/>
      <c r="AU29" s="362"/>
      <c r="AV29" s="362"/>
      <c r="AW29" s="362"/>
      <c r="AX29" s="362"/>
      <c r="AY29" s="362"/>
      <c r="AZ29" s="362"/>
      <c r="BA29" s="362"/>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row>
    <row r="30" spans="2:95" s="420" customFormat="1" ht="30" customHeight="1" x14ac:dyDescent="0.25">
      <c r="C30" s="421"/>
      <c r="D30" s="676" t="s">
        <v>522</v>
      </c>
      <c r="E30" s="676" t="s">
        <v>519</v>
      </c>
      <c r="F30" s="642" t="s">
        <v>520</v>
      </c>
      <c r="G30" s="740" t="s">
        <v>507</v>
      </c>
      <c r="H30" s="1087"/>
      <c r="I30" s="678"/>
      <c r="J30" s="678" t="s">
        <v>76</v>
      </c>
      <c r="K30" s="645" t="s">
        <v>42</v>
      </c>
      <c r="L30" s="645">
        <v>275</v>
      </c>
      <c r="M30" s="647" t="s">
        <v>508</v>
      </c>
      <c r="N30" s="645"/>
      <c r="O30" s="645" t="s">
        <v>521</v>
      </c>
      <c r="P30" s="658"/>
      <c r="Q30" s="646" t="s">
        <v>81</v>
      </c>
      <c r="R30" s="646">
        <v>15</v>
      </c>
      <c r="S30" s="642"/>
      <c r="T30" s="646"/>
      <c r="U30" s="646">
        <v>15</v>
      </c>
      <c r="V30" s="646"/>
      <c r="W30" s="646">
        <v>0</v>
      </c>
      <c r="X30" s="645">
        <v>0</v>
      </c>
      <c r="Y30" s="680">
        <f>R30-X30</f>
        <v>15</v>
      </c>
      <c r="Z30" s="514">
        <v>0</v>
      </c>
      <c r="AA30" s="514">
        <v>0</v>
      </c>
      <c r="AB30" s="514">
        <v>0</v>
      </c>
      <c r="AC30" s="686">
        <v>0</v>
      </c>
      <c r="AD30" s="686">
        <v>0</v>
      </c>
      <c r="AE30" s="685">
        <v>0</v>
      </c>
      <c r="AF30" s="686">
        <v>0</v>
      </c>
      <c r="AG30" s="516">
        <v>15</v>
      </c>
      <c r="AH30" s="517">
        <v>0</v>
      </c>
      <c r="AI30" s="518">
        <v>0</v>
      </c>
      <c r="AJ30" s="720">
        <v>0</v>
      </c>
      <c r="AK30" s="509">
        <f t="shared" si="1"/>
        <v>15</v>
      </c>
      <c r="AL30" s="875"/>
      <c r="AM30" s="883"/>
      <c r="AN30" s="877"/>
      <c r="AO30" s="878"/>
      <c r="AP30" s="877"/>
      <c r="AQ30" s="877"/>
      <c r="AR30" s="362"/>
      <c r="AS30" s="362"/>
      <c r="AT30" s="362"/>
      <c r="AU30" s="362"/>
      <c r="AV30" s="362"/>
      <c r="AW30" s="362"/>
      <c r="AX30" s="362"/>
      <c r="AY30" s="362"/>
      <c r="AZ30" s="362"/>
      <c r="BA30" s="362"/>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row>
    <row r="31" spans="2:95" s="364" customFormat="1" ht="47.25" x14ac:dyDescent="0.25">
      <c r="D31" s="640" t="s">
        <v>548</v>
      </c>
      <c r="E31" s="676" t="s">
        <v>549</v>
      </c>
      <c r="F31" s="642" t="s">
        <v>550</v>
      </c>
      <c r="G31" s="642" t="s">
        <v>250</v>
      </c>
      <c r="H31" s="1085">
        <v>12.1</v>
      </c>
      <c r="I31" s="646"/>
      <c r="J31" s="678" t="s">
        <v>76</v>
      </c>
      <c r="K31" s="645" t="s">
        <v>77</v>
      </c>
      <c r="L31" s="645">
        <v>283</v>
      </c>
      <c r="M31" s="645" t="s">
        <v>488</v>
      </c>
      <c r="N31" s="646"/>
      <c r="O31" s="645" t="s">
        <v>551</v>
      </c>
      <c r="P31" s="658"/>
      <c r="Q31" s="646" t="s">
        <v>81</v>
      </c>
      <c r="R31" s="646">
        <v>108</v>
      </c>
      <c r="S31" s="642"/>
      <c r="T31" s="646"/>
      <c r="U31" s="646">
        <v>0</v>
      </c>
      <c r="V31" s="646"/>
      <c r="W31" s="646">
        <v>108</v>
      </c>
      <c r="X31" s="645">
        <v>0</v>
      </c>
      <c r="Y31" s="680">
        <f t="shared" ref="Y31:Y35" si="6">R31-X31</f>
        <v>108</v>
      </c>
      <c r="Z31" s="415">
        <v>0</v>
      </c>
      <c r="AA31" s="415">
        <v>0</v>
      </c>
      <c r="AB31" s="415">
        <v>20</v>
      </c>
      <c r="AC31" s="687">
        <v>40</v>
      </c>
      <c r="AD31" s="687">
        <v>40</v>
      </c>
      <c r="AE31" s="683">
        <v>8</v>
      </c>
      <c r="AF31" s="687">
        <v>0</v>
      </c>
      <c r="AG31" s="416">
        <v>0</v>
      </c>
      <c r="AH31" s="413">
        <v>0</v>
      </c>
      <c r="AI31" s="508">
        <v>0</v>
      </c>
      <c r="AJ31" s="717">
        <v>0</v>
      </c>
      <c r="AK31" s="509">
        <f t="shared" si="1"/>
        <v>108</v>
      </c>
      <c r="AL31" s="875"/>
      <c r="AM31" s="883"/>
      <c r="AN31" s="877"/>
      <c r="AO31" s="878"/>
      <c r="AP31" s="877"/>
      <c r="AQ31" s="877"/>
      <c r="AR31" s="362"/>
      <c r="AS31" s="362"/>
      <c r="AT31" s="362"/>
      <c r="AU31" s="362"/>
      <c r="AV31" s="362"/>
      <c r="AW31" s="362"/>
      <c r="AX31" s="362"/>
      <c r="AY31" s="362"/>
      <c r="AZ31" s="362"/>
      <c r="BA31" s="362"/>
    </row>
    <row r="32" spans="2:95" s="364" customFormat="1" ht="30" customHeight="1" x14ac:dyDescent="0.25">
      <c r="D32" s="640" t="s">
        <v>552</v>
      </c>
      <c r="E32" s="676" t="s">
        <v>549</v>
      </c>
      <c r="F32" s="642" t="s">
        <v>550</v>
      </c>
      <c r="G32" s="642" t="s">
        <v>250</v>
      </c>
      <c r="H32" s="1087"/>
      <c r="I32" s="646"/>
      <c r="J32" s="678" t="s">
        <v>76</v>
      </c>
      <c r="K32" s="645" t="s">
        <v>77</v>
      </c>
      <c r="L32" s="645">
        <v>283</v>
      </c>
      <c r="M32" s="645" t="s">
        <v>488</v>
      </c>
      <c r="N32" s="646"/>
      <c r="O32" s="645" t="s">
        <v>551</v>
      </c>
      <c r="P32" s="658"/>
      <c r="Q32" s="646" t="s">
        <v>81</v>
      </c>
      <c r="R32" s="646">
        <v>36</v>
      </c>
      <c r="S32" s="642"/>
      <c r="T32" s="646"/>
      <c r="U32" s="646">
        <v>36</v>
      </c>
      <c r="V32" s="646"/>
      <c r="W32" s="646"/>
      <c r="X32" s="645">
        <v>0</v>
      </c>
      <c r="Y32" s="680">
        <f t="shared" si="6"/>
        <v>36</v>
      </c>
      <c r="Z32" s="514">
        <v>0</v>
      </c>
      <c r="AA32" s="514">
        <v>0</v>
      </c>
      <c r="AB32" s="514">
        <v>0</v>
      </c>
      <c r="AC32" s="686">
        <v>36</v>
      </c>
      <c r="AD32" s="686">
        <v>0</v>
      </c>
      <c r="AE32" s="685">
        <v>0</v>
      </c>
      <c r="AF32" s="686">
        <v>0</v>
      </c>
      <c r="AG32" s="516">
        <v>0</v>
      </c>
      <c r="AH32" s="517">
        <v>0</v>
      </c>
      <c r="AI32" s="518">
        <v>0</v>
      </c>
      <c r="AJ32" s="720">
        <v>0</v>
      </c>
      <c r="AK32" s="509">
        <f t="shared" si="1"/>
        <v>36</v>
      </c>
      <c r="AL32" s="875"/>
      <c r="AM32" s="883"/>
      <c r="AN32" s="877"/>
      <c r="AO32" s="878"/>
      <c r="AP32" s="877"/>
      <c r="AQ32" s="877"/>
      <c r="AR32" s="362"/>
      <c r="AS32" s="362"/>
      <c r="AT32" s="362"/>
      <c r="AU32" s="362"/>
      <c r="AV32" s="362"/>
      <c r="AW32" s="362"/>
      <c r="AX32" s="362"/>
      <c r="AY32" s="362"/>
      <c r="AZ32" s="362"/>
      <c r="BA32" s="362"/>
    </row>
    <row r="33" spans="2:95" s="364" customFormat="1" ht="30" customHeight="1" x14ac:dyDescent="0.25">
      <c r="B33" s="439"/>
      <c r="C33" s="439"/>
      <c r="D33" s="640" t="s">
        <v>564</v>
      </c>
      <c r="E33" s="676" t="s">
        <v>565</v>
      </c>
      <c r="F33" s="642" t="s">
        <v>566</v>
      </c>
      <c r="G33" s="642" t="s">
        <v>113</v>
      </c>
      <c r="H33" s="1085">
        <v>2</v>
      </c>
      <c r="I33" s="646"/>
      <c r="J33" s="678" t="s">
        <v>76</v>
      </c>
      <c r="K33" s="645" t="s">
        <v>42</v>
      </c>
      <c r="L33" s="645">
        <v>283</v>
      </c>
      <c r="M33" s="645" t="s">
        <v>488</v>
      </c>
      <c r="N33" s="645"/>
      <c r="O33" s="645" t="s">
        <v>114</v>
      </c>
      <c r="P33" s="658"/>
      <c r="Q33" s="646" t="s">
        <v>81</v>
      </c>
      <c r="R33" s="646">
        <v>30</v>
      </c>
      <c r="S33" s="642"/>
      <c r="T33" s="646"/>
      <c r="U33" s="646">
        <v>0</v>
      </c>
      <c r="V33" s="646"/>
      <c r="W33" s="646">
        <v>30</v>
      </c>
      <c r="X33" s="645">
        <v>0</v>
      </c>
      <c r="Y33" s="680">
        <f t="shared" si="6"/>
        <v>30</v>
      </c>
      <c r="Z33" s="415">
        <v>0</v>
      </c>
      <c r="AA33" s="415">
        <v>0</v>
      </c>
      <c r="AB33" s="415">
        <v>0</v>
      </c>
      <c r="AC33" s="687">
        <v>0</v>
      </c>
      <c r="AD33" s="687">
        <v>0</v>
      </c>
      <c r="AE33" s="683">
        <v>30</v>
      </c>
      <c r="AF33" s="687">
        <v>0</v>
      </c>
      <c r="AG33" s="416">
        <v>0</v>
      </c>
      <c r="AH33" s="413">
        <v>0</v>
      </c>
      <c r="AI33" s="508">
        <v>0</v>
      </c>
      <c r="AJ33" s="717">
        <v>0</v>
      </c>
      <c r="AK33" s="509">
        <f t="shared" si="1"/>
        <v>30</v>
      </c>
      <c r="AL33" s="892"/>
      <c r="AM33" s="883"/>
      <c r="AN33" s="877"/>
      <c r="AO33" s="878"/>
      <c r="AP33" s="877"/>
      <c r="AQ33" s="877"/>
      <c r="AR33" s="362"/>
      <c r="AS33" s="362"/>
      <c r="AT33" s="362"/>
      <c r="AU33" s="362"/>
      <c r="AV33" s="362"/>
      <c r="AW33" s="362"/>
      <c r="AX33" s="362"/>
      <c r="AY33" s="362"/>
      <c r="AZ33" s="362"/>
      <c r="BA33" s="362"/>
    </row>
    <row r="34" spans="2:95" s="364" customFormat="1" ht="30" customHeight="1" x14ac:dyDescent="0.25">
      <c r="B34" s="439"/>
      <c r="C34" s="439"/>
      <c r="D34" s="640" t="s">
        <v>567</v>
      </c>
      <c r="E34" s="676" t="s">
        <v>565</v>
      </c>
      <c r="F34" s="642" t="s">
        <v>566</v>
      </c>
      <c r="G34" s="642" t="s">
        <v>113</v>
      </c>
      <c r="H34" s="1087"/>
      <c r="I34" s="646"/>
      <c r="J34" s="678" t="s">
        <v>76</v>
      </c>
      <c r="K34" s="645" t="s">
        <v>42</v>
      </c>
      <c r="L34" s="645">
        <v>283</v>
      </c>
      <c r="M34" s="645" t="s">
        <v>488</v>
      </c>
      <c r="N34" s="645"/>
      <c r="O34" s="645" t="s">
        <v>114</v>
      </c>
      <c r="P34" s="658"/>
      <c r="Q34" s="646" t="s">
        <v>81</v>
      </c>
      <c r="R34" s="646">
        <v>10</v>
      </c>
      <c r="S34" s="642"/>
      <c r="T34" s="646"/>
      <c r="U34" s="646">
        <v>10</v>
      </c>
      <c r="V34" s="646"/>
      <c r="W34" s="646">
        <v>0</v>
      </c>
      <c r="X34" s="645">
        <v>0</v>
      </c>
      <c r="Y34" s="680">
        <f t="shared" si="6"/>
        <v>10</v>
      </c>
      <c r="Z34" s="514">
        <v>0</v>
      </c>
      <c r="AA34" s="514">
        <v>0</v>
      </c>
      <c r="AB34" s="514">
        <v>0</v>
      </c>
      <c r="AC34" s="686">
        <v>0</v>
      </c>
      <c r="AD34" s="686">
        <v>0</v>
      </c>
      <c r="AE34" s="685">
        <v>10</v>
      </c>
      <c r="AF34" s="686">
        <v>0</v>
      </c>
      <c r="AG34" s="516">
        <v>0</v>
      </c>
      <c r="AH34" s="517">
        <v>0</v>
      </c>
      <c r="AI34" s="518">
        <v>0</v>
      </c>
      <c r="AJ34" s="720">
        <v>0</v>
      </c>
      <c r="AK34" s="509">
        <f t="shared" si="1"/>
        <v>10</v>
      </c>
      <c r="AL34" s="892"/>
      <c r="AM34" s="883"/>
      <c r="AN34" s="877"/>
      <c r="AO34" s="878"/>
      <c r="AP34" s="877"/>
      <c r="AQ34" s="877"/>
      <c r="AR34" s="362"/>
      <c r="AS34" s="362"/>
      <c r="AT34" s="362"/>
      <c r="AU34" s="362"/>
      <c r="AV34" s="362"/>
      <c r="AW34" s="362"/>
      <c r="AX34" s="362"/>
      <c r="AY34" s="362"/>
      <c r="AZ34" s="362"/>
      <c r="BA34" s="362"/>
    </row>
    <row r="35" spans="2:95" s="420" customFormat="1" ht="30" customHeight="1" x14ac:dyDescent="0.25">
      <c r="B35" s="562"/>
      <c r="D35" s="748" t="s">
        <v>776</v>
      </c>
      <c r="E35" s="748" t="s">
        <v>777</v>
      </c>
      <c r="F35" s="641" t="s">
        <v>778</v>
      </c>
      <c r="G35" s="739" t="s">
        <v>113</v>
      </c>
      <c r="H35" s="745">
        <v>0.8</v>
      </c>
      <c r="I35" s="739"/>
      <c r="J35" s="744" t="s">
        <v>76</v>
      </c>
      <c r="K35" s="645" t="s">
        <v>42</v>
      </c>
      <c r="L35" s="645">
        <v>312</v>
      </c>
      <c r="M35" s="647" t="s">
        <v>674</v>
      </c>
      <c r="N35" s="645"/>
      <c r="O35" s="645" t="s">
        <v>114</v>
      </c>
      <c r="P35" s="657"/>
      <c r="Q35" s="745" t="s">
        <v>81</v>
      </c>
      <c r="R35" s="645">
        <v>24</v>
      </c>
      <c r="S35" s="642"/>
      <c r="T35" s="646"/>
      <c r="U35" s="646">
        <v>24</v>
      </c>
      <c r="V35" s="646"/>
      <c r="W35" s="646">
        <v>0</v>
      </c>
      <c r="X35" s="645">
        <v>0</v>
      </c>
      <c r="Y35" s="752">
        <f t="shared" si="6"/>
        <v>24</v>
      </c>
      <c r="Z35" s="514">
        <v>0</v>
      </c>
      <c r="AA35" s="514">
        <v>0</v>
      </c>
      <c r="AB35" s="514">
        <v>24</v>
      </c>
      <c r="AC35" s="686">
        <v>0</v>
      </c>
      <c r="AD35" s="686">
        <v>0</v>
      </c>
      <c r="AE35" s="685">
        <v>0</v>
      </c>
      <c r="AF35" s="684">
        <v>0</v>
      </c>
      <c r="AG35" s="517">
        <v>0</v>
      </c>
      <c r="AH35" s="519">
        <v>0</v>
      </c>
      <c r="AI35" s="518">
        <v>0</v>
      </c>
      <c r="AJ35" s="720">
        <v>0</v>
      </c>
      <c r="AK35" s="509">
        <f t="shared" si="1"/>
        <v>24</v>
      </c>
      <c r="AL35" s="892"/>
      <c r="AM35" s="883"/>
      <c r="AN35" s="877"/>
      <c r="AO35" s="878"/>
      <c r="AP35" s="877"/>
      <c r="AQ35" s="877"/>
      <c r="AR35" s="362"/>
      <c r="AS35" s="362"/>
      <c r="AT35" s="362"/>
      <c r="AU35" s="362"/>
      <c r="AV35" s="362"/>
      <c r="AW35" s="362"/>
      <c r="AX35" s="362"/>
      <c r="AY35" s="362"/>
      <c r="AZ35" s="362"/>
      <c r="BA35" s="362"/>
      <c r="BB35" s="364"/>
      <c r="BC35" s="364"/>
      <c r="BD35" s="364"/>
      <c r="BE35" s="364"/>
      <c r="BF35" s="364"/>
      <c r="BG35" s="364"/>
      <c r="BH35" s="364"/>
      <c r="BI35" s="364"/>
      <c r="BJ35" s="364"/>
      <c r="BK35" s="364"/>
      <c r="BL35" s="364"/>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64"/>
      <c r="CN35" s="364"/>
      <c r="CO35" s="364"/>
      <c r="CP35" s="364"/>
      <c r="CQ35" s="364"/>
    </row>
    <row r="39" spans="2:95" x14ac:dyDescent="0.25">
      <c r="R39">
        <f>SUM(R5:R35)</f>
        <v>4385</v>
      </c>
      <c r="S39">
        <f t="shared" ref="S39:AJ39" si="7">SUM(S5:S35)</f>
        <v>41</v>
      </c>
      <c r="T39">
        <f t="shared" si="7"/>
        <v>26</v>
      </c>
      <c r="U39">
        <f t="shared" si="7"/>
        <v>1224</v>
      </c>
      <c r="V39">
        <f t="shared" si="7"/>
        <v>0</v>
      </c>
      <c r="W39">
        <f t="shared" si="7"/>
        <v>3192</v>
      </c>
      <c r="X39">
        <f t="shared" si="7"/>
        <v>0</v>
      </c>
      <c r="Y39">
        <f t="shared" si="7"/>
        <v>4385</v>
      </c>
      <c r="Z39">
        <f t="shared" si="7"/>
        <v>0</v>
      </c>
      <c r="AA39">
        <f t="shared" si="7"/>
        <v>0</v>
      </c>
      <c r="AB39">
        <f t="shared" si="7"/>
        <v>136</v>
      </c>
      <c r="AC39">
        <f t="shared" si="7"/>
        <v>289</v>
      </c>
      <c r="AD39">
        <f t="shared" si="7"/>
        <v>211</v>
      </c>
      <c r="AE39">
        <f t="shared" si="7"/>
        <v>435</v>
      </c>
      <c r="AF39">
        <f t="shared" si="7"/>
        <v>353</v>
      </c>
      <c r="AG39">
        <f t="shared" si="7"/>
        <v>428</v>
      </c>
      <c r="AH39">
        <f t="shared" si="7"/>
        <v>233</v>
      </c>
      <c r="AI39">
        <f t="shared" si="7"/>
        <v>216</v>
      </c>
      <c r="AJ39">
        <f t="shared" si="7"/>
        <v>2084</v>
      </c>
    </row>
  </sheetData>
  <mergeCells count="13">
    <mergeCell ref="H33:H34"/>
    <mergeCell ref="Z1:AG1"/>
    <mergeCell ref="H8:H9"/>
    <mergeCell ref="H10:H11"/>
    <mergeCell ref="H12:H13"/>
    <mergeCell ref="H14:H15"/>
    <mergeCell ref="H17:H18"/>
    <mergeCell ref="H19:H20"/>
    <mergeCell ref="AO1:AO3"/>
    <mergeCell ref="H21:H22"/>
    <mergeCell ref="H25:H26"/>
    <mergeCell ref="H29:H30"/>
    <mergeCell ref="H31:H3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fb9e3cb-9491-49b9-8412-d19f7eca105b" xsi:nil="true"/>
    <lcf76f155ced4ddcb4097134ff3c332f xmlns="954e3c09-b2fd-476b-9874-259e79459e02">
      <Terms xmlns="http://schemas.microsoft.com/office/infopath/2007/PartnerControls"/>
    </lcf76f155ced4ddcb4097134ff3c332f>
  </documentManagement>
</p:properties>
</file>

<file path=customXml/item3.xml><?xml version="1.0" encoding="utf-8"?>
<metadata xmlns="http://www.objective.com/ecm/document/metadata/BBD2BD85151E45F38DBBD52365A3AE84" version="1.0.0">
  <systemFields>
    <field name="Objective-Id">
      <value order="0">A19228273</value>
    </field>
    <field name="Objective-Title">
      <value order="0">HLA 2023 - Version used to inform website</value>
    </field>
    <field name="Objective-Description">
      <value order="0"/>
    </field>
    <field name="Objective-CreationStamp">
      <value order="0">2024-05-08T07:51:06Z</value>
    </field>
    <field name="Objective-IsApproved">
      <value order="0">false</value>
    </field>
    <field name="Objective-IsPublished">
      <value order="0">true</value>
    </field>
    <field name="Objective-DatePublished">
      <value order="0">2024-05-08T12:03:38Z</value>
    </field>
    <field name="Objective-ModificationStamp">
      <value order="0">2024-05-08T12:03:38Z</value>
    </field>
    <field name="Objective-Owner">
      <value order="0">Lovell, Steve</value>
    </field>
    <field name="Objective-Path">
      <value order="0">Objective Global Folder:WLC File Plan:Planning and Building Standards:Development Planning &amp; Environment (DP&amp;E):DP&amp;E - HOUSING - Housing Land Audits (HLAs):2022-2023 (HLA 2023)</value>
    </field>
    <field name="Objective-Parent">
      <value order="0">2022-2023 (HLA 2023)</value>
    </field>
    <field name="Objective-State">
      <value order="0">Published</value>
    </field>
    <field name="Objective-VersionId">
      <value order="0">vA24761312</value>
    </field>
    <field name="Objective-Version">
      <value order="0">1.0</value>
    </field>
    <field name="Objective-VersionNumber">
      <value order="0">2</value>
    </field>
    <field name="Objective-VersionComment">
      <value order="0"/>
    </field>
    <field name="Objective-FileNumber">
      <value order="0">qA1052462</value>
    </field>
    <field name="Objective-Classification">
      <value order="0">OFFICIAL</value>
    </field>
    <field name="Objective-Caveats">
      <value order="0"/>
    </field>
  </systemFields>
  <catalogues>
    <catalogue name="Document Type Catalogue" type="type" ori="id:cA4">
      <field name="Objective-Meridio ID">
        <value order="0"/>
      </field>
      <field name="Objective-Author">
        <value order="0"/>
      </field>
      <field name="Objective-Document Date">
        <value order="0"/>
      </field>
      <field name="Objective-Connect Creator">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288F560E5452434C9070B88E2C7ADD55" ma:contentTypeVersion="20" ma:contentTypeDescription="Create a new document." ma:contentTypeScope="" ma:versionID="bb09080de172471e3bf4f1226869d3ab">
  <xsd:schema xmlns:xsd="http://www.w3.org/2001/XMLSchema" xmlns:xs="http://www.w3.org/2001/XMLSchema" xmlns:p="http://schemas.microsoft.com/office/2006/metadata/properties" xmlns:ns2="954e3c09-b2fd-476b-9874-259e79459e02" xmlns:ns3="1fb9e3cb-9491-49b9-8412-d19f7eca105b" targetNamespace="http://schemas.microsoft.com/office/2006/metadata/properties" ma:root="true" ma:fieldsID="23e0af32a18c70e52dc954e75efdc3a7" ns2:_="" ns3:_="">
    <xsd:import namespace="954e3c09-b2fd-476b-9874-259e79459e02"/>
    <xsd:import namespace="1fb9e3cb-9491-49b9-8412-d19f7eca10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3: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e3c09-b2fd-476b-9874-259e79459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e7377de-c25e-4e85-bc1a-0749dbc1e5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b9e3cb-9491-49b9-8412-d19f7eca105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f286872-e8e8-4147-bcbc-c72e882890de}" ma:internalName="TaxCatchAll" ma:showField="CatchAllData" ma:web="1fb9e3cb-9491-49b9-8412-d19f7eca10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2D9072-5C90-4A84-BE22-93589854FB6C}">
  <ds:schemaRefs>
    <ds:schemaRef ds:uri="http://schemas.microsoft.com/sharepoint/v3/contenttype/forms"/>
  </ds:schemaRefs>
</ds:datastoreItem>
</file>

<file path=customXml/itemProps2.xml><?xml version="1.0" encoding="utf-8"?>
<ds:datastoreItem xmlns:ds="http://schemas.openxmlformats.org/officeDocument/2006/customXml" ds:itemID="{8682DC7E-B16D-48DD-BF55-54B6B3E6D21B}">
  <ds:schemaRefs>
    <ds:schemaRef ds:uri="http://purl.org/dc/terms/"/>
    <ds:schemaRef ds:uri="http://www.w3.org/XML/1998/namespace"/>
    <ds:schemaRef ds:uri="1fb9e3cb-9491-49b9-8412-d19f7eca105b"/>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954e3c09-b2fd-476b-9874-259e79459e02"/>
    <ds:schemaRef ds:uri="http://schemas.microsoft.com/office/2006/metadata/propertie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BBD2BD85151E45F38DBBD52365A3AE84"/>
  </ds:schemaRefs>
</ds:datastoreItem>
</file>

<file path=customXml/itemProps4.xml><?xml version="1.0" encoding="utf-8"?>
<ds:datastoreItem xmlns:ds="http://schemas.openxmlformats.org/officeDocument/2006/customXml" ds:itemID="{DE314E42-DDE7-44FC-BBF9-45F0AFF40E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e3c09-b2fd-476b-9874-259e79459e02"/>
    <ds:schemaRef ds:uri="1fb9e3cb-9491-49b9-8412-d19f7eca10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1 - Summary </vt:lpstr>
      <vt:lpstr>2 - Effective Supply</vt:lpstr>
      <vt:lpstr>3 - Non-Effective Supply</vt:lpstr>
      <vt:lpstr>4- Completions</vt:lpstr>
      <vt:lpstr>Sheet2</vt:lpstr>
      <vt:lpstr>Sheet1</vt:lpstr>
      <vt:lpstr>5 - Deleted Sites</vt:lpstr>
      <vt:lpstr>UC</vt:lpstr>
      <vt:lpstr>consent</vt:lpstr>
      <vt:lpstr>no consent</vt:lpstr>
      <vt:lpstr>'1 - Summary '!Print_Area</vt:lpstr>
      <vt:lpstr>'2 - Effective Supply'!Print_Area</vt:lpstr>
      <vt:lpstr>'3 - Non-Effective Supply'!Print_Area</vt:lpstr>
      <vt:lpstr>'4- Completions'!Print_Area</vt:lpstr>
      <vt:lpstr>'5 - Deleted Sites'!Print_Area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dc:creator>
  <cp:keywords/>
  <dc:description/>
  <cp:lastModifiedBy>Stone, Margaret</cp:lastModifiedBy>
  <cp:revision/>
  <cp:lastPrinted>2024-05-08T11:25:50Z</cp:lastPrinted>
  <dcterms:created xsi:type="dcterms:W3CDTF">2017-01-27T23:28:15Z</dcterms:created>
  <dcterms:modified xsi:type="dcterms:W3CDTF">2024-05-13T10:09:03Z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A19228273</vt:lpwstr>
  </property>
  <property fmtid="{D5CDD505-2E9C-101B-9397-08002B2CF9AE}" pid="4" name="Objective-Title">
    <vt:lpwstr>HLA 2023 - Version used to inform website</vt:lpwstr>
  </property>
  <property fmtid="{D5CDD505-2E9C-101B-9397-08002B2CF9AE}" pid="5" name="Objective-Description">
    <vt:lpwstr/>
  </property>
  <property fmtid="{D5CDD505-2E9C-101B-9397-08002B2CF9AE}" pid="6" name="Objective-CreationStamp">
    <vt:filetime>2024-05-08T12:03:00Z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2024-05-08T12:03:38Z</vt:filetime>
  </property>
  <property fmtid="{D5CDD505-2E9C-101B-9397-08002B2CF9AE}" pid="10" name="Objective-ModificationStamp">
    <vt:filetime>2024-05-08T12:03:38Z</vt:filetime>
  </property>
  <property fmtid="{D5CDD505-2E9C-101B-9397-08002B2CF9AE}" pid="11" name="Objective-Owner">
    <vt:lpwstr>Lovell, Steve</vt:lpwstr>
  </property>
  <property fmtid="{D5CDD505-2E9C-101B-9397-08002B2CF9AE}" pid="12" name="Objective-Path">
    <vt:lpwstr>Objective Global Folder:WLC File Plan:Planning and Building Standards:Development Planning &amp; Environment (DP&amp;E):DP&amp;E - HOUSING - Housing Land Audits (HLAs):2022-2023 (HLA 2023):</vt:lpwstr>
  </property>
  <property fmtid="{D5CDD505-2E9C-101B-9397-08002B2CF9AE}" pid="13" name="Objective-Parent">
    <vt:lpwstr>2022-2023 (HLA 2023)</vt:lpwstr>
  </property>
  <property fmtid="{D5CDD505-2E9C-101B-9397-08002B2CF9AE}" pid="14" name="Objective-State">
    <vt:lpwstr>Published</vt:lpwstr>
  </property>
  <property fmtid="{D5CDD505-2E9C-101B-9397-08002B2CF9AE}" pid="15" name="Objective-VersionId">
    <vt:lpwstr>vA24761312</vt:lpwstr>
  </property>
  <property fmtid="{D5CDD505-2E9C-101B-9397-08002B2CF9AE}" pid="16" name="Objective-Version">
    <vt:lpwstr>1.0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vt:lpwstr>
  </property>
  <property fmtid="{D5CDD505-2E9C-101B-9397-08002B2CF9AE}" pid="21" name="Objective-Caveats">
    <vt:lpwstr/>
  </property>
  <property fmtid="{D5CDD505-2E9C-101B-9397-08002B2CF9AE}" pid="22" name="Objective-Document Date">
    <vt:lpwstr/>
  </property>
  <property fmtid="{D5CDD505-2E9C-101B-9397-08002B2CF9AE}" pid="23" name="Objective-Meridio ID">
    <vt:lpwstr/>
  </property>
  <property fmtid="{D5CDD505-2E9C-101B-9397-08002B2CF9AE}" pid="24" name="Objective-Author">
    <vt:lpwstr/>
  </property>
  <property fmtid="{D5CDD505-2E9C-101B-9397-08002B2CF9AE}" pid="25" name="Objective-Connect Creator">
    <vt:lpwstr/>
  </property>
  <property fmtid="{D5CDD505-2E9C-101B-9397-08002B2CF9AE}" pid="26" name="Objective-Comment">
    <vt:lpwstr/>
  </property>
  <property fmtid="{D5CDD505-2E9C-101B-9397-08002B2CF9AE}" pid="27" name="Objective-Meridio ID [system]">
    <vt:lpwstr/>
  </property>
  <property fmtid="{D5CDD505-2E9C-101B-9397-08002B2CF9AE}" pid="28" name="Objective-Author [system]">
    <vt:lpwstr/>
  </property>
  <property fmtid="{D5CDD505-2E9C-101B-9397-08002B2CF9AE}" pid="29" name="Objective-Document Date [system]">
    <vt:lpwstr/>
  </property>
  <property fmtid="{D5CDD505-2E9C-101B-9397-08002B2CF9AE}" pid="30" name="Objective-Connect Creator [system]">
    <vt:lpwstr/>
  </property>
  <property fmtid="{D5CDD505-2E9C-101B-9397-08002B2CF9AE}" pid="31" name="ContentTypeId">
    <vt:lpwstr>0x010100288F560E5452434C9070B88E2C7ADD55</vt:lpwstr>
  </property>
  <property fmtid="{D5CDD505-2E9C-101B-9397-08002B2CF9AE}" pid="32" name="MediaServiceImageTags">
    <vt:lpwstr/>
  </property>
</Properties>
</file>