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le.vera\OneDrive - Westlothian.gov.uk\Desktop\"/>
    </mc:Choice>
  </mc:AlternateContent>
  <xr:revisionPtr revIDLastSave="0" documentId="13_ncr:1_{1A1F6057-3ACC-4839-99EB-79FDD64AC282}" xr6:coauthVersionLast="36" xr6:coauthVersionMax="36" xr10:uidLastSave="{00000000-0000-0000-0000-000000000000}"/>
  <bookViews>
    <workbookView xWindow="0" yWindow="0" windowWidth="19200" windowHeight="11390" xr2:uid="{4B02E4E2-6FB2-467E-BA17-3A1FAC6CAA04}"/>
  </bookViews>
  <sheets>
    <sheet name="Leave Calculator 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2" l="1"/>
  <c r="O8" i="2"/>
  <c r="O17" i="2"/>
  <c r="F5" i="2" l="1"/>
  <c r="I5" i="2" s="1"/>
  <c r="N17" i="2" l="1"/>
  <c r="M17" i="2"/>
  <c r="M16" i="2"/>
  <c r="N16" i="2" s="1"/>
  <c r="G16" i="2"/>
  <c r="H16" i="2" s="1"/>
  <c r="F16" i="2"/>
  <c r="M15" i="2"/>
  <c r="N15" i="2" s="1"/>
  <c r="G15" i="2"/>
  <c r="H15" i="2" s="1"/>
  <c r="F15" i="2"/>
  <c r="M14" i="2"/>
  <c r="N14" i="2" s="1"/>
  <c r="F14" i="2"/>
  <c r="G14" i="2" s="1"/>
  <c r="N8" i="2"/>
  <c r="M8" i="2"/>
  <c r="M7" i="2"/>
  <c r="N7" i="2" s="1"/>
  <c r="G7" i="2"/>
  <c r="H7" i="2" s="1"/>
  <c r="F7" i="2"/>
  <c r="I7" i="2" s="1"/>
  <c r="N6" i="2"/>
  <c r="M6" i="2"/>
  <c r="G6" i="2"/>
  <c r="H6" i="2" s="1"/>
  <c r="F6" i="2"/>
  <c r="I6" i="2" s="1"/>
  <c r="M5" i="2"/>
  <c r="N5" i="2" s="1"/>
  <c r="O14" i="2" l="1"/>
  <c r="O7" i="2"/>
  <c r="H14" i="2"/>
  <c r="G5" i="2"/>
  <c r="O5" i="2" s="1"/>
  <c r="O9" i="2" s="1"/>
  <c r="O15" i="2"/>
  <c r="O6" i="2"/>
  <c r="I9" i="2"/>
  <c r="O16" i="2"/>
  <c r="O10" i="2" l="1"/>
  <c r="H5" i="2"/>
</calcChain>
</file>

<file path=xl/sharedStrings.xml><?xml version="1.0" encoding="utf-8"?>
<sst xmlns="http://schemas.openxmlformats.org/spreadsheetml/2006/main" count="35" uniqueCount="20">
  <si>
    <t>Factor</t>
  </si>
  <si>
    <t>Max 
Days</t>
  </si>
  <si>
    <t>Days 
in Period</t>
  </si>
  <si>
    <t>FTE 
AL</t>
  </si>
  <si>
    <t>Max PH 
Hours</t>
  </si>
  <si>
    <t>FTE
PH</t>
  </si>
  <si>
    <t>Total leave due</t>
  </si>
  <si>
    <t>Enter
Date From</t>
  </si>
  <si>
    <t>Enter
Date To</t>
  </si>
  <si>
    <t>Enter No of PH Days
In Period</t>
  </si>
  <si>
    <t>Enter
Contract
Hours</t>
  </si>
  <si>
    <r>
      <t xml:space="preserve">Continuous service </t>
    </r>
    <r>
      <rPr>
        <b/>
        <u/>
        <sz val="12"/>
        <rFont val="Calibri"/>
        <family val="2"/>
        <scheme val="minor"/>
      </rPr>
      <t>less</t>
    </r>
    <r>
      <rPr>
        <b/>
        <sz val="12"/>
        <color theme="1"/>
        <rFont val="Calibri"/>
        <family val="2"/>
        <scheme val="minor"/>
      </rPr>
      <t xml:space="preserve"> than 5 years at 01/01</t>
    </r>
  </si>
  <si>
    <r>
      <t xml:space="preserve">Continuous service </t>
    </r>
    <r>
      <rPr>
        <b/>
        <u/>
        <sz val="12"/>
        <rFont val="Calibri"/>
        <family val="2"/>
        <scheme val="minor"/>
      </rPr>
      <t>greater</t>
    </r>
    <r>
      <rPr>
        <b/>
        <sz val="12"/>
        <rFont val="Calibri"/>
        <family val="2"/>
        <scheme val="minor"/>
      </rPr>
      <t xml:space="preserve"> than 5 years at 01/01</t>
    </r>
  </si>
  <si>
    <t>Stat Min</t>
  </si>
  <si>
    <t>Statutory Minimum Adjustment</t>
  </si>
  <si>
    <t>Total 
Leave
(hours)</t>
  </si>
  <si>
    <t>Annual Leave
Due
(hours)</t>
  </si>
  <si>
    <t>Public Holidays
Due
(hours)</t>
  </si>
  <si>
    <t>Bought Leave</t>
  </si>
  <si>
    <t>WLC Annual Leave and Public Holiday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</si>
</sst>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9"/>
      <color rgb="FF7030A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0"/>
      <color rgb="FF7030A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0" fontId="2" fillId="0" borderId="0" xfId="0" applyFont="1" applyAlignment="1">
      <alignment vertical="top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vertical="center"/>
    </xf>
    <xf numFmtId="0" fontId="2" fillId="0" borderId="0" xfId="0" applyFont="1" applyBorder="1" applyAlignment="1">
      <alignment horizontal="right" vertical="center"/>
    </xf>
    <xf numFmtId="2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14" fontId="1" fillId="2" borderId="2" xfId="0" applyNumberFormat="1" applyFont="1" applyFill="1" applyBorder="1" applyAlignment="1" applyProtection="1">
      <alignment horizontal="center" vertical="center"/>
      <protection locked="0"/>
    </xf>
    <xf numFmtId="14" fontId="2" fillId="0" borderId="0" xfId="0" applyNumberFormat="1" applyFont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top"/>
    </xf>
    <xf numFmtId="14" fontId="1" fillId="2" borderId="8" xfId="0" applyNumberFormat="1" applyFont="1" applyFill="1" applyBorder="1" applyAlignment="1" applyProtection="1">
      <alignment horizontal="center" vertical="center"/>
      <protection locked="0"/>
    </xf>
    <xf numFmtId="2" fontId="2" fillId="0" borderId="7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2" fontId="1" fillId="0" borderId="10" xfId="0" applyNumberFormat="1" applyFont="1" applyBorder="1" applyAlignment="1">
      <alignment vertical="center"/>
    </xf>
    <xf numFmtId="0" fontId="2" fillId="0" borderId="10" xfId="0" applyFont="1" applyBorder="1" applyAlignment="1">
      <alignment horizontal="right" vertical="center"/>
    </xf>
    <xf numFmtId="2" fontId="1" fillId="0" borderId="10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2" fontId="1" fillId="3" borderId="7" xfId="0" applyNumberFormat="1" applyFont="1" applyFill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2" fontId="8" fillId="0" borderId="2" xfId="0" applyNumberFormat="1" applyFont="1" applyBorder="1" applyAlignment="1">
      <alignment horizontal="right" vertical="center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vertical="center"/>
    </xf>
    <xf numFmtId="2" fontId="1" fillId="0" borderId="0" xfId="0" applyNumberFormat="1" applyFont="1" applyBorder="1" applyAlignment="1">
      <alignment horizontal="right" vertical="center"/>
    </xf>
    <xf numFmtId="2" fontId="1" fillId="3" borderId="7" xfId="0" applyNumberFormat="1" applyFont="1" applyFill="1" applyBorder="1" applyAlignment="1">
      <alignment vertical="center"/>
    </xf>
    <xf numFmtId="0" fontId="7" fillId="0" borderId="10" xfId="0" applyFont="1" applyBorder="1" applyAlignment="1">
      <alignment horizontal="right" vertical="center"/>
    </xf>
    <xf numFmtId="2" fontId="8" fillId="0" borderId="19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center"/>
    </xf>
    <xf numFmtId="2" fontId="7" fillId="0" borderId="0" xfId="0" applyNumberFormat="1" applyFont="1" applyBorder="1" applyAlignment="1">
      <alignment vertical="center"/>
    </xf>
    <xf numFmtId="2" fontId="1" fillId="3" borderId="2" xfId="0" applyNumberFormat="1" applyFont="1" applyFill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vertical="center"/>
    </xf>
    <xf numFmtId="2" fontId="2" fillId="0" borderId="10" xfId="0" applyNumberFormat="1" applyFont="1" applyBorder="1" applyAlignment="1">
      <alignment vertical="center"/>
    </xf>
    <xf numFmtId="2" fontId="2" fillId="0" borderId="10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right" vertical="center"/>
    </xf>
    <xf numFmtId="14" fontId="9" fillId="2" borderId="20" xfId="0" applyNumberFormat="1" applyFont="1" applyFill="1" applyBorder="1" applyAlignment="1" applyProtection="1">
      <alignment horizontal="left" vertical="center"/>
      <protection locked="0"/>
    </xf>
    <xf numFmtId="14" fontId="9" fillId="2" borderId="21" xfId="0" applyNumberFormat="1" applyFont="1" applyFill="1" applyBorder="1" applyAlignment="1" applyProtection="1">
      <alignment horizontal="left" vertical="center"/>
      <protection locked="0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A34EF-F705-482E-BB84-BCBAB1F5B3AF}">
  <sheetPr>
    <tabColor rgb="FFFF0000"/>
  </sheetPr>
  <dimension ref="A1:O19"/>
  <sheetViews>
    <sheetView tabSelected="1" workbookViewId="0">
      <selection activeCell="R12" sqref="R12"/>
    </sheetView>
  </sheetViews>
  <sheetFormatPr defaultColWidth="9.33203125" defaultRowHeight="13" x14ac:dyDescent="0.3"/>
  <cols>
    <col min="1" max="2" width="13.77734375" style="2" customWidth="1"/>
    <col min="3" max="3" width="9.77734375" style="2" customWidth="1"/>
    <col min="4" max="4" width="7.44140625" style="3" hidden="1" customWidth="1"/>
    <col min="5" max="5" width="5.33203125" style="1" hidden="1" customWidth="1"/>
    <col min="6" max="6" width="8.33203125" style="1" hidden="1" customWidth="1"/>
    <col min="7" max="7" width="10.6640625" style="1" hidden="1" customWidth="1"/>
    <col min="8" max="8" width="13.44140625" style="1" bestFit="1" customWidth="1"/>
    <col min="9" max="9" width="13.44140625" style="1" hidden="1" customWidth="1"/>
    <col min="10" max="10" width="2.77734375" style="1" customWidth="1"/>
    <col min="11" max="11" width="13.77734375" style="1" customWidth="1"/>
    <col min="12" max="12" width="8.33203125" style="1" hidden="1" customWidth="1"/>
    <col min="13" max="13" width="6.6640625" style="3" hidden="1" customWidth="1"/>
    <col min="14" max="14" width="14.6640625" style="1" bestFit="1" customWidth="1"/>
    <col min="15" max="15" width="9.44140625" style="1" bestFit="1" customWidth="1"/>
    <col min="16" max="16384" width="9.33203125" style="1"/>
  </cols>
  <sheetData>
    <row r="1" spans="1:15" ht="30" customHeight="1" thickBot="1" x14ac:dyDescent="0.35">
      <c r="A1" s="58" t="s">
        <v>19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60"/>
    </row>
    <row r="2" spans="1:15" ht="15" customHeight="1" thickBot="1" x14ac:dyDescent="0.3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5" ht="30" customHeight="1" x14ac:dyDescent="0.3">
      <c r="A3" s="62" t="s">
        <v>11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4"/>
    </row>
    <row r="4" spans="1:15" s="4" customFormat="1" ht="40" customHeight="1" x14ac:dyDescent="0.3">
      <c r="A4" s="36" t="s">
        <v>7</v>
      </c>
      <c r="B4" s="33" t="s">
        <v>8</v>
      </c>
      <c r="C4" s="33" t="s">
        <v>10</v>
      </c>
      <c r="D4" s="50" t="s">
        <v>0</v>
      </c>
      <c r="E4" s="33" t="s">
        <v>1</v>
      </c>
      <c r="F4" s="33" t="s">
        <v>2</v>
      </c>
      <c r="G4" s="33" t="s">
        <v>3</v>
      </c>
      <c r="H4" s="33" t="s">
        <v>16</v>
      </c>
      <c r="I4" s="37" t="s">
        <v>13</v>
      </c>
      <c r="J4" s="47"/>
      <c r="K4" s="33" t="s">
        <v>9</v>
      </c>
      <c r="L4" s="33" t="s">
        <v>4</v>
      </c>
      <c r="M4" s="33" t="s">
        <v>5</v>
      </c>
      <c r="N4" s="33" t="s">
        <v>17</v>
      </c>
      <c r="O4" s="34" t="s">
        <v>15</v>
      </c>
    </row>
    <row r="5" spans="1:15" ht="17.149999999999999" customHeight="1" x14ac:dyDescent="0.3">
      <c r="A5" s="20"/>
      <c r="B5" s="16"/>
      <c r="C5" s="5"/>
      <c r="D5" s="51">
        <v>187.2</v>
      </c>
      <c r="E5" s="6">
        <v>365</v>
      </c>
      <c r="F5" s="6">
        <f>SUM(B5-A5)+1</f>
        <v>1</v>
      </c>
      <c r="G5" s="7">
        <f>IF(A5=0,0,D5/E5*F5)</f>
        <v>0</v>
      </c>
      <c r="H5" s="7">
        <f>SUM(G5/36*C5)</f>
        <v>0</v>
      </c>
      <c r="I5" s="38">
        <f>201.6/E5*F5/36*C5</f>
        <v>0</v>
      </c>
      <c r="J5" s="48"/>
      <c r="K5" s="9"/>
      <c r="L5" s="6">
        <v>7.2</v>
      </c>
      <c r="M5" s="10">
        <f>SUM(K5*L5)</f>
        <v>0</v>
      </c>
      <c r="N5" s="10">
        <f>SUM(M5/36*C5)</f>
        <v>0</v>
      </c>
      <c r="O5" s="21">
        <f>SUM(M5,G5)/36*C5</f>
        <v>0</v>
      </c>
    </row>
    <row r="6" spans="1:15" ht="17.149999999999999" customHeight="1" x14ac:dyDescent="0.3">
      <c r="A6" s="20"/>
      <c r="B6" s="16"/>
      <c r="C6" s="5"/>
      <c r="D6" s="51">
        <v>187.2</v>
      </c>
      <c r="E6" s="6">
        <v>365</v>
      </c>
      <c r="F6" s="6">
        <f>SUM(B6-A6)+1</f>
        <v>1</v>
      </c>
      <c r="G6" s="7">
        <f>IF(A6=0,0,D6/E6*F6)</f>
        <v>0</v>
      </c>
      <c r="H6" s="7">
        <f t="shared" ref="H6:H7" si="0">SUM(G6/36*C6)</f>
        <v>0</v>
      </c>
      <c r="I6" s="38">
        <f t="shared" ref="I6:I7" si="1">201.6/E6*F6/36*C6</f>
        <v>0</v>
      </c>
      <c r="J6" s="48"/>
      <c r="K6" s="9"/>
      <c r="L6" s="6">
        <v>7.2</v>
      </c>
      <c r="M6" s="10">
        <f>SUM(K6*L6)</f>
        <v>0</v>
      </c>
      <c r="N6" s="10">
        <f t="shared" ref="N6:N8" si="2">SUM(M6/36*C6)</f>
        <v>0</v>
      </c>
      <c r="O6" s="21">
        <f>SUM(M6,G6)/36*C6</f>
        <v>0</v>
      </c>
    </row>
    <row r="7" spans="1:15" ht="17.149999999999999" customHeight="1" x14ac:dyDescent="0.3">
      <c r="A7" s="20"/>
      <c r="B7" s="16"/>
      <c r="C7" s="5"/>
      <c r="D7" s="51">
        <v>187.2</v>
      </c>
      <c r="E7" s="6">
        <v>365</v>
      </c>
      <c r="F7" s="6">
        <f>SUM(B7-A7)+1</f>
        <v>1</v>
      </c>
      <c r="G7" s="7">
        <f>IF(A7=0,0,D7/E7*F7)</f>
        <v>0</v>
      </c>
      <c r="H7" s="7">
        <f t="shared" si="0"/>
        <v>0</v>
      </c>
      <c r="I7" s="38">
        <f t="shared" si="1"/>
        <v>0</v>
      </c>
      <c r="J7" s="48"/>
      <c r="K7" s="9"/>
      <c r="L7" s="6">
        <v>7.2</v>
      </c>
      <c r="M7" s="10">
        <f>SUM(K7*L7)</f>
        <v>0</v>
      </c>
      <c r="N7" s="10">
        <f t="shared" si="2"/>
        <v>0</v>
      </c>
      <c r="O7" s="21">
        <f>SUM(M7,G7)/36*C7</f>
        <v>0</v>
      </c>
    </row>
    <row r="8" spans="1:15" ht="17.149999999999999" customHeight="1" x14ac:dyDescent="0.3">
      <c r="A8" s="56" t="s">
        <v>18</v>
      </c>
      <c r="B8" s="57"/>
      <c r="C8" s="5"/>
      <c r="D8" s="51"/>
      <c r="E8" s="6"/>
      <c r="F8" s="6"/>
      <c r="G8" s="7"/>
      <c r="H8" s="55">
        <v>0</v>
      </c>
      <c r="I8" s="38"/>
      <c r="J8" s="48"/>
      <c r="K8" s="9"/>
      <c r="L8" s="6">
        <v>7.2</v>
      </c>
      <c r="M8" s="10">
        <f>SUM(K8*L8)</f>
        <v>0</v>
      </c>
      <c r="N8" s="10">
        <f t="shared" si="2"/>
        <v>0</v>
      </c>
      <c r="O8" s="21">
        <f>H17</f>
        <v>0</v>
      </c>
    </row>
    <row r="9" spans="1:15" ht="17.149999999999999" customHeight="1" x14ac:dyDescent="0.3">
      <c r="A9" s="39"/>
      <c r="B9" s="18"/>
      <c r="C9" s="40"/>
      <c r="D9" s="52"/>
      <c r="E9" s="15"/>
      <c r="F9" s="15"/>
      <c r="G9" s="41"/>
      <c r="H9" s="41"/>
      <c r="I9" s="49">
        <f>SUM(I5:I8)</f>
        <v>0</v>
      </c>
      <c r="J9" s="13"/>
      <c r="K9" s="15"/>
      <c r="L9" s="15"/>
      <c r="M9" s="42"/>
      <c r="N9" s="42" t="s">
        <v>6</v>
      </c>
      <c r="O9" s="43">
        <f>SUM(O5:O8)</f>
        <v>0</v>
      </c>
    </row>
    <row r="10" spans="1:15" ht="17.149999999999999" customHeight="1" thickBot="1" x14ac:dyDescent="0.35">
      <c r="A10" s="22"/>
      <c r="B10" s="23"/>
      <c r="C10" s="24"/>
      <c r="D10" s="53"/>
      <c r="E10" s="25"/>
      <c r="F10" s="25"/>
      <c r="G10" s="26"/>
      <c r="H10" s="26"/>
      <c r="I10" s="26"/>
      <c r="J10" s="27"/>
      <c r="K10" s="25"/>
      <c r="L10" s="25"/>
      <c r="M10" s="28"/>
      <c r="N10" s="44" t="s">
        <v>14</v>
      </c>
      <c r="O10" s="45" t="str">
        <f>IF(I9&gt;O9,I9-O9,"0")</f>
        <v>0</v>
      </c>
    </row>
    <row r="11" spans="1:15" ht="15" customHeight="1" thickBot="1" x14ac:dyDescent="0.35">
      <c r="A11" s="11"/>
      <c r="B11" s="17"/>
      <c r="C11" s="11"/>
      <c r="G11" s="12"/>
      <c r="H11" s="12"/>
      <c r="I11" s="12"/>
      <c r="J11" s="8"/>
      <c r="N11" s="3"/>
      <c r="O11" s="12"/>
    </row>
    <row r="12" spans="1:15" ht="30" customHeight="1" x14ac:dyDescent="0.3">
      <c r="A12" s="65" t="s">
        <v>12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7"/>
    </row>
    <row r="13" spans="1:15" s="4" customFormat="1" ht="40" customHeight="1" x14ac:dyDescent="0.3">
      <c r="A13" s="31" t="s">
        <v>7</v>
      </c>
      <c r="B13" s="32" t="s">
        <v>8</v>
      </c>
      <c r="C13" s="33" t="s">
        <v>10</v>
      </c>
      <c r="D13" s="50" t="s">
        <v>0</v>
      </c>
      <c r="E13" s="33" t="s">
        <v>1</v>
      </c>
      <c r="F13" s="32" t="s">
        <v>2</v>
      </c>
      <c r="G13" s="32" t="s">
        <v>3</v>
      </c>
      <c r="H13" s="33" t="s">
        <v>16</v>
      </c>
      <c r="I13" s="46"/>
      <c r="J13" s="19"/>
      <c r="K13" s="33" t="s">
        <v>9</v>
      </c>
      <c r="L13" s="33" t="s">
        <v>4</v>
      </c>
      <c r="M13" s="32" t="s">
        <v>5</v>
      </c>
      <c r="N13" s="33" t="s">
        <v>17</v>
      </c>
      <c r="O13" s="34" t="s">
        <v>15</v>
      </c>
    </row>
    <row r="14" spans="1:15" ht="17.149999999999999" customHeight="1" x14ac:dyDescent="0.3">
      <c r="A14" s="20"/>
      <c r="B14" s="16"/>
      <c r="C14" s="5"/>
      <c r="D14" s="51">
        <v>223.2</v>
      </c>
      <c r="E14" s="6">
        <v>365</v>
      </c>
      <c r="F14" s="6">
        <f>SUM(B14-A14)+1</f>
        <v>1</v>
      </c>
      <c r="G14" s="7">
        <f>IF(A14=0,0,D14/E14*F14)</f>
        <v>0</v>
      </c>
      <c r="H14" s="7">
        <f>SUM(G14/36*C14)</f>
        <v>0</v>
      </c>
      <c r="I14" s="14"/>
      <c r="J14" s="13"/>
      <c r="K14" s="9"/>
      <c r="L14" s="6">
        <v>7.2</v>
      </c>
      <c r="M14" s="10">
        <f>SUM(K14*L14)</f>
        <v>0</v>
      </c>
      <c r="N14" s="10">
        <f>SUM(M14/36*C14)</f>
        <v>0</v>
      </c>
      <c r="O14" s="21">
        <f>SUM(M14,G14)/36*C14</f>
        <v>0</v>
      </c>
    </row>
    <row r="15" spans="1:15" ht="17.149999999999999" customHeight="1" x14ac:dyDescent="0.3">
      <c r="A15" s="20"/>
      <c r="B15" s="16"/>
      <c r="C15" s="5"/>
      <c r="D15" s="51">
        <v>223.2</v>
      </c>
      <c r="E15" s="6">
        <v>365</v>
      </c>
      <c r="F15" s="6">
        <f>SUM(B15-A15)+1</f>
        <v>1</v>
      </c>
      <c r="G15" s="7">
        <f>IF(A15=0,0,D15/E15*F15)</f>
        <v>0</v>
      </c>
      <c r="H15" s="7">
        <f t="shared" ref="H15:H16" si="3">SUM(G15/36*C15)</f>
        <v>0</v>
      </c>
      <c r="I15" s="14"/>
      <c r="J15" s="13"/>
      <c r="K15" s="9"/>
      <c r="L15" s="6">
        <v>7.2</v>
      </c>
      <c r="M15" s="10">
        <f>SUM(K15*L15)</f>
        <v>0</v>
      </c>
      <c r="N15" s="10">
        <f t="shared" ref="N15:N17" si="4">SUM(M15/36*C15)</f>
        <v>0</v>
      </c>
      <c r="O15" s="21">
        <f>SUM(M15,G15)/36*C15</f>
        <v>0</v>
      </c>
    </row>
    <row r="16" spans="1:15" ht="17.149999999999999" customHeight="1" x14ac:dyDescent="0.3">
      <c r="A16" s="20"/>
      <c r="B16" s="16"/>
      <c r="C16" s="5"/>
      <c r="D16" s="51">
        <v>223.2</v>
      </c>
      <c r="E16" s="6">
        <v>365</v>
      </c>
      <c r="F16" s="6">
        <f>SUM(B16-A16)+1</f>
        <v>1</v>
      </c>
      <c r="G16" s="7">
        <f>IF(A16=0,0,D16/E16*F16)</f>
        <v>0</v>
      </c>
      <c r="H16" s="7">
        <f t="shared" si="3"/>
        <v>0</v>
      </c>
      <c r="I16" s="14"/>
      <c r="J16" s="13"/>
      <c r="K16" s="9"/>
      <c r="L16" s="6">
        <v>7.2</v>
      </c>
      <c r="M16" s="10">
        <f>SUM(K16*L16)</f>
        <v>0</v>
      </c>
      <c r="N16" s="10">
        <f t="shared" si="4"/>
        <v>0</v>
      </c>
      <c r="O16" s="21">
        <f>SUM(M16,G16)/36*C16</f>
        <v>0</v>
      </c>
    </row>
    <row r="17" spans="1:15" ht="17.149999999999999" customHeight="1" x14ac:dyDescent="0.3">
      <c r="A17" s="56" t="s">
        <v>18</v>
      </c>
      <c r="B17" s="57"/>
      <c r="C17" s="5"/>
      <c r="D17" s="51"/>
      <c r="E17" s="6"/>
      <c r="F17" s="6"/>
      <c r="G17" s="7"/>
      <c r="H17" s="55">
        <v>0</v>
      </c>
      <c r="I17" s="14"/>
      <c r="J17" s="13"/>
      <c r="K17" s="9"/>
      <c r="L17" s="6">
        <v>7.2</v>
      </c>
      <c r="M17" s="10">
        <f>SUM(K17*L17)</f>
        <v>0</v>
      </c>
      <c r="N17" s="10">
        <f t="shared" si="4"/>
        <v>0</v>
      </c>
      <c r="O17" s="21">
        <f>H17</f>
        <v>0</v>
      </c>
    </row>
    <row r="18" spans="1:15" ht="17.149999999999999" customHeight="1" thickBot="1" x14ac:dyDescent="0.35">
      <c r="A18" s="29"/>
      <c r="B18" s="30"/>
      <c r="C18" s="30"/>
      <c r="D18" s="54"/>
      <c r="E18" s="30"/>
      <c r="F18" s="30"/>
      <c r="G18" s="30"/>
      <c r="H18" s="30"/>
      <c r="I18" s="30"/>
      <c r="J18" s="30"/>
      <c r="K18" s="30"/>
      <c r="L18" s="30"/>
      <c r="M18" s="28"/>
      <c r="N18" s="28" t="s">
        <v>6</v>
      </c>
      <c r="O18" s="35">
        <f>SUM(O14:O17)</f>
        <v>0</v>
      </c>
    </row>
    <row r="19" spans="1:15" x14ac:dyDescent="0.3">
      <c r="B19" s="18"/>
      <c r="D19" s="14"/>
      <c r="E19" s="13"/>
      <c r="F19" s="13"/>
      <c r="G19" s="14"/>
      <c r="H19" s="14"/>
      <c r="I19" s="14"/>
      <c r="J19" s="8"/>
      <c r="K19" s="15"/>
      <c r="L19" s="15"/>
      <c r="M19" s="15"/>
      <c r="N19" s="15"/>
      <c r="O19" s="14"/>
    </row>
  </sheetData>
  <sheetProtection algorithmName="SHA-512" hashValue="RJdrHDLCz1gRhnqjHqZObwhlv6f27jJx1XrDpQN95D1KkCw3GowroBQXtn3T0WvncIeVeLvPbZKdtImVL+/crg==" saltValue="hcy5m774tnKR+9psuFG/FQ==" spinCount="100000" sheet="1" objects="1" scenarios="1"/>
  <mergeCells count="6">
    <mergeCell ref="A17:B17"/>
    <mergeCell ref="A1:O1"/>
    <mergeCell ref="A2:O2"/>
    <mergeCell ref="A3:O3"/>
    <mergeCell ref="A12:O12"/>
    <mergeCell ref="A8:B8"/>
  </mergeCells>
  <printOptions horizontalCentered="1"/>
  <pageMargins left="0" right="0" top="0.39370078740157483" bottom="0.39370078740157483" header="0.19685039370078741" footer="0.19685039370078741"/>
  <pageSetup paperSize="9" scale="95" orientation="portrait" r:id="rId1"/>
  <headerFooter>
    <oddFooter>&amp;L&amp;8&amp;D&amp;C&amp;8&amp;F
&amp;KFF0000DATA LABEL - OFFICIAL: Sensitive&amp;R&amp;8&amp;A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Leave Calculator </vt:lpstr>
    </vt:vector>
  </TitlesOfParts>
  <Company>West Lothian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Wilson, Jackie</dc:creator>
  <cp:lastModifiedBy>Bole, Vera</cp:lastModifiedBy>
  <cp:lastPrinted>2022-01-26T17:09:10Z</cp:lastPrinted>
  <dcterms:created xsi:type="dcterms:W3CDTF">2022-01-24T10:47:23Z</dcterms:created>
  <dcterms:modified xsi:type="dcterms:W3CDTF">2026-03-10T16:29:43Z</dcterms:modified>
</cp:coreProperties>
</file>